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ichiganstate-my.sharepoint.com/personal/jacobkri_msu_edu/Documents/Reguera lab/THESIS/"/>
    </mc:Choice>
  </mc:AlternateContent>
  <xr:revisionPtr revIDLastSave="0" documentId="8_{0156A04C-B34C-4E5D-A5EA-9794D56F5020}" xr6:coauthVersionLast="47" xr6:coauthVersionMax="47" xr10:uidLastSave="{00000000-0000-0000-0000-000000000000}"/>
  <bookViews>
    <workbookView xWindow="-110" yWindow="-110" windowWidth="22780" windowHeight="14660" xr2:uid="{2DCAFE07-A066-4C24-8310-87AB57085512}"/>
  </bookViews>
  <sheets>
    <sheet name="Fig.4A-Otic" sheetId="1" r:id="rId1"/>
    <sheet name="Fig.4A-Oropharyngeal" sheetId="4" r:id="rId2"/>
    <sheet name="Fig.4A-Buccal" sheetId="2" r:id="rId3"/>
    <sheet name="Fig.4B-Core and Unique" sheetId="3" r:id="rId4"/>
    <sheet name="Mean abundance values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40" i="5" l="1"/>
  <c r="AF40" i="5"/>
  <c r="Z41" i="5"/>
  <c r="AF41" i="5"/>
  <c r="Z42" i="5"/>
  <c r="AF42" i="5"/>
  <c r="Z43" i="5"/>
  <c r="AF43" i="5"/>
  <c r="Z44" i="5"/>
  <c r="AF44" i="5"/>
  <c r="Z45" i="5"/>
  <c r="AF45" i="5"/>
  <c r="B80" i="5"/>
  <c r="C80" i="5"/>
  <c r="E80" i="5"/>
  <c r="F80" i="5"/>
  <c r="H97" i="5"/>
  <c r="I97" i="5"/>
  <c r="Z46" i="5" l="1"/>
  <c r="Z47" i="5" s="1"/>
</calcChain>
</file>

<file path=xl/sharedStrings.xml><?xml version="1.0" encoding="utf-8"?>
<sst xmlns="http://schemas.openxmlformats.org/spreadsheetml/2006/main" count="1709" uniqueCount="209">
  <si>
    <t>Bacteroidetes; Bacteroidia; Bacteroidales; Prevotellaceae; Prevotella 7</t>
  </si>
  <si>
    <t>Proteobacteria; Alphaproteobacteria; Sphingomonadales; Sphingomonadaceae; Sphingomonas</t>
  </si>
  <si>
    <t>Fusobacteria; Fusobacteriia; Fusobacteriales; Fusobacteriaceae; Fusobacterium</t>
  </si>
  <si>
    <t>Firmicutes; Negativicutes; Selenomonadales; Veillonellaceae; Veillonella</t>
  </si>
  <si>
    <t>Tenericutes; Mollicutes; Mycoplasmatales; Mycoplasmataceae; Mycoplasma</t>
  </si>
  <si>
    <t>Bacteroidetes; Bacteroidia; Bacteroidales; Prevotellaceae; Prevotella</t>
  </si>
  <si>
    <t>Proteobacteria; Gammaproteobacteria; Pasteurellales; Pasteurellaceae; Haemophilus</t>
  </si>
  <si>
    <t>Bacteroidetes; Bacteroidia; Bacteroidales; Porphyromonadaceae; Tannerella</t>
  </si>
  <si>
    <t>Firmicutes; Bacilli; Lactobacillales; Streptococcaceae; Streptococcus</t>
  </si>
  <si>
    <t>Bacteroidetes; Bacteroidia; Bacteroidales; Porphyromonadaceae; uncultured</t>
  </si>
  <si>
    <t>Fusobacteria; Fusobacteriia; Fusobacteriales; Leptotrichiaceae; Leptotrichia</t>
  </si>
  <si>
    <t>Bacteroidetes; Bacteroidia; Bacteroidales; Prevotellaceae; Other</t>
  </si>
  <si>
    <t>Synergistetes; Synergistia; Synergistales; Synergistaceae; Fretibacterium</t>
  </si>
  <si>
    <t>Bacteroidetes; Bacteroidia; Bacteroidales; Prevotellaceae; Alloprevotella</t>
  </si>
  <si>
    <t>Firmicutes; Clostridia; Clostridiales; Lachnospiraceae; Lachnospiraceae UCG-008</t>
  </si>
  <si>
    <t>Proteobacteria; Betaproteobacteria; Neisseriales; Neisseriaceae; Neisseria</t>
  </si>
  <si>
    <t>Firmicutes; Bacilli; Lactobacillales; Other; Other</t>
  </si>
  <si>
    <t>Bacteroidetes; Bacteroidia; Bacteroidales; Porphyromonadaceae; Porphyromonas</t>
  </si>
  <si>
    <t>Bacteroidetes; Sphingobacteriia; Sphingobacteriales; Lentimicrobiaceae; uncultured bacterium</t>
  </si>
  <si>
    <t>Proteobacteria; Gammaproteobacteria; Cardiobacteriales; Cardiobacteriaceae; Cardiobacterium</t>
  </si>
  <si>
    <t>Spirochaetae; Spirochaetes; Spirochaetales; Spirochaetaceae; Treponema 2</t>
  </si>
  <si>
    <t>Proteobacteria; Gammaproteobacteria; Xanthomonadales; Xanthomonadaceae; Stenotrophomonas</t>
  </si>
  <si>
    <t>Acidobacteria; Subgroup 2; uncultured bacterium; uncultured bacterium; uncultured bacterium</t>
  </si>
  <si>
    <t>Proteobacteria; Epsilonproteobacteria; Campylobacterales; Campylobacteraceae; Campylobacter</t>
  </si>
  <si>
    <t>Proteobacteria; Gammaproteobacteria; Xanthomonadales; Xanthomonadales Incertae Sedis; Acidibacter</t>
  </si>
  <si>
    <t>Cyanobacteria; Melainabacteria; Obscuribacterales; uncultured bacterium; uncultured bacterium</t>
  </si>
  <si>
    <t>Bacteroidetes; Bacteroidia; Bacteroidales; Prevotellaceae; Prevotella 6</t>
  </si>
  <si>
    <t>Firmicutes; Bacilli; Lactobacillales; Aerococcaceae; Abiotrophia</t>
  </si>
  <si>
    <t>Proteobacteria; Betaproteobacteria; Burkholderiales; Oxalobacteraceae; Massilia</t>
  </si>
  <si>
    <t>Proteobacteria; Alphaproteobacteria; Sphingomonadales; Sphingomonadaceae; Novosphingobium</t>
  </si>
  <si>
    <t>Firmicutes; Clostridia; Clostridiales; Lachnospiraceae; Lachnoanaerobaculum</t>
  </si>
  <si>
    <t>Firmicutes; Clostridia; Clostridiales; Lachnospiraceae; Oribacterium</t>
  </si>
  <si>
    <t>Actinobacteria; Coriobacteriia; Coriobacteriales; Coriobacteriaceae; Other</t>
  </si>
  <si>
    <t>Fusobacteria; Fusobacteriia; Fusobacteriales; Leptotrichiaceae; uncultured</t>
  </si>
  <si>
    <t>Firmicutes; Clostridia; Clostridiales; Peptostreptococcaceae; Other</t>
  </si>
  <si>
    <t>Actinobacteria; Actinobacteria; Actinomycetales; Actinomycetaceae; Actinomyces</t>
  </si>
  <si>
    <t>Firmicutes; Other; Other; Other; Other</t>
  </si>
  <si>
    <t>Bacteroidetes; Flavobacteriia; Flavobacteriales; Flavobacteriaceae; Capnocytophaga</t>
  </si>
  <si>
    <t>Proteobacteria; Betaproteobacteria; Burkholderiales; Burkholderiaceae; Burkholderia-Paraburkholderia</t>
  </si>
  <si>
    <t>Proteobacteria; Betaproteobacteria; Burkholderiales; Burkholderiaceae; Ralstonia</t>
  </si>
  <si>
    <t>Firmicutes; Clostridia; Clostridiales; Family XI; Parvimonas</t>
  </si>
  <si>
    <t>Firmicutes; Clostridia; Clostridiales; Lachnospiraceae; Stomatobaculum</t>
  </si>
  <si>
    <t>Proteobacteria; Betaproteobacteria; Burkholderiales; Comamonadaceae; Ambiguous_taxa</t>
  </si>
  <si>
    <t>Planctomycetes; BD7-11; uncultured bacterium; uncultured bacterium; uncultured bacterium</t>
  </si>
  <si>
    <t>Proteobacteria; Gammaproteobacteria; Pasteurellales; Pasteurellaceae; Pasteurella</t>
  </si>
  <si>
    <t>Firmicutes; Bacilli; Lactobacillales; Carnobacteriaceae; Other</t>
  </si>
  <si>
    <t>Firmicutes; Clostridia; Clostridiales; Family XIII; [Eubacterium] brachy group</t>
  </si>
  <si>
    <t>Firmicutes; Bacilli; Lactobacillales; Streptococcaceae; Other</t>
  </si>
  <si>
    <t>Firmicutes; Negativicutes; Selenomonadales; Veillonellaceae; Megasphaera</t>
  </si>
  <si>
    <t>Firmicutes; Negativicutes; Selenomonadales; Veillonellaceae; Selenomonas 3</t>
  </si>
  <si>
    <t>Proteobacteria; Gammaproteobacteria; Pasteurellales; Pasteurellaceae; Aggregatibacter</t>
  </si>
  <si>
    <t>SR1 (Absconditabacteria); Other; Other; Other; Other</t>
  </si>
  <si>
    <t>Proteobacteria; Betaproteobacteria; Burkholderiales; Alcaligenaceae; Achromobacter</t>
  </si>
  <si>
    <t>Firmicutes; Bacilli; Bacillales; Family XI; Gemella</t>
  </si>
  <si>
    <t>Firmicutes; Bacilli; Lactobacillales; Carnobacteriaceae; Granulicatella</t>
  </si>
  <si>
    <t>Firmicutes; Negativicutes; Selenomonadales; Veillonellaceae; Dialister</t>
  </si>
  <si>
    <t>Bacteroidetes; Flavobacteriia; Flavobacteriales; Flavobacteriaceae; Bergeyella</t>
  </si>
  <si>
    <t>Firmicutes; Clostridia; Clostridiales; Lachnospiraceae; Catonella</t>
  </si>
  <si>
    <t>Firmicutes; Clostridia; Clostridiales; Lachnospiraceae; uncultured</t>
  </si>
  <si>
    <t>Firmicutes; Clostridia; Clostridiales; Lachnospiraceae; Butyrivibrio 2</t>
  </si>
  <si>
    <t>Actinobacteria; Coriobacteriia; Coriobacteriales; Coriobacteriaceae; Atopobium</t>
  </si>
  <si>
    <t>Firmicutes; Clostridia; Clostridiales; Ruminococcaceae; Ruminococcaceae UCG-014</t>
  </si>
  <si>
    <t>Bacteroidetes; Bacteroidia; Bacteroidales; Prevotellaceae; Prevotella 2</t>
  </si>
  <si>
    <t>Firmicutes; Erysipelotrichia; Erysipelotrichales; Erysipelotrichaceae; Solobacterium</t>
  </si>
  <si>
    <t>Firmicutes; Clostridia; Clostridiales; Peptostreptococcaceae; [Eubacterium] yurii group</t>
  </si>
  <si>
    <t>Firmicutes; Clostridia; Clostridiales; Family XIII; [Eubacterium] nodatum group</t>
  </si>
  <si>
    <t>Firmicutes; Clostridia; Clostridiales; Peptostreptococcaceae; Peptoclostridium</t>
  </si>
  <si>
    <t>Firmicutes; Clostridia; Clostridiales; Lachnospiraceae; Johnsonella</t>
  </si>
  <si>
    <t>Proteobacteria; Betaproteobacteria; Neisseriales; Neisseriaceae; Conchiformibius</t>
  </si>
  <si>
    <t>Proteobacteria; Betaproteobacteria; Burkholderiales; Burkholderiaceae; Lautropia</t>
  </si>
  <si>
    <t>Firmicutes; Negativicutes; Selenomonadales; Veillonellaceae; Selenomonas</t>
  </si>
  <si>
    <t>Proteobacteria; Betaproteobacteria; Neisseriales; Neisseriaceae; uncultured</t>
  </si>
  <si>
    <t>Actinobacteria; Actinobacteria; Corynebacteriales; Corynebacteriaceae; Corynebacterium 1</t>
  </si>
  <si>
    <t>Actinobacteria; Actinobacteria; Micrococcales; Micrococcaceae; Rothia</t>
  </si>
  <si>
    <t>Firmicutes; Clostridia; Clostridiales; Peptococcaceae; Peptococcus</t>
  </si>
  <si>
    <t>Proteobacteria; Gammaproteobacteria; WN-HWB-116; uncultured proteobacterium; uncultured proteobacterium</t>
  </si>
  <si>
    <t>SR1 (Absconditabacteria); Ambiguous_taxa; Ambiguous_taxa; Ambiguous_taxa; Ambiguous_taxa</t>
  </si>
  <si>
    <t>Saccharibacteria; Ambiguous_taxa; Ambiguous_taxa; Ambiguous_taxa; Ambiguous_taxa</t>
  </si>
  <si>
    <t>Proteobacteria; Betaproteobacteria; Burkholderiales; Oxalobacteraceae; Other</t>
  </si>
  <si>
    <t>Proteobacteria; Gammaproteobacteria; Pasteurellales; Pasteurellaceae; Actinobacillus</t>
  </si>
  <si>
    <t>Proteobacteria; Betaproteobacteria; Neisseriales; Neisseriaceae; Other</t>
  </si>
  <si>
    <t>Firmicutes; Clostridia; Clostridiales; Family XIII; Mogibacterium</t>
  </si>
  <si>
    <t>Verrucomicrobia; Spartobacteria; Chthoniobacterales; DA101 soil group; uncultured bacterium</t>
  </si>
  <si>
    <t>Bacteroidetes; Cytophagia; Cytophagales; Cytophagaceae; Nibribacter</t>
  </si>
  <si>
    <t>Firmicutes; Bacilli; Lactobacillales; Enterococcaceae; Enterococcus</t>
  </si>
  <si>
    <t>SR1 (Absconditabacteria); uncultured bacterium; uncultured bacterium; uncultured bacterium; uncultured bacterium</t>
  </si>
  <si>
    <t>Proteobacteria; Betaproteobacteria; Neisseriales; Neisseriaceae; Kingella</t>
  </si>
  <si>
    <t>Actinobacteria; Actinobacteria; Corynebacteriales; Corynebacteriaceae; Corynebacterium</t>
  </si>
  <si>
    <t>Saccharibacteria; Unknown Class; Unknown Order; Unknown Family; Candidatus Saccharimonas</t>
  </si>
  <si>
    <t>Firmicutes; Bacilli; Lactobacillales; P5D1-392; Other</t>
  </si>
  <si>
    <t>Proteobacteria; Gammaproteobacteria; Pasteurellales; Pasteurellaceae; Mannheimia</t>
  </si>
  <si>
    <t>Proteobacteria; Gammaproteobacteria; Pasteurellales; Pasteurellaceae; Other</t>
  </si>
  <si>
    <t>Saccharibacteria; uncultured bacterium; uncultured bacterium; uncultured bacterium; uncultured bacterium</t>
  </si>
  <si>
    <t>Verrucomicrobia; Spartobacteria; Chthoniobacterales; DA101 soil group; Other</t>
  </si>
  <si>
    <t>Firmicutes; Bacilli; Lactobacillales; Lactobacillaceae; Lactobacillus</t>
  </si>
  <si>
    <t>Firmicutes; Bacilli; Lactobacillales; Ambiguous_taxa; Ambiguous_taxa</t>
  </si>
  <si>
    <t>Fusobacteria; Fusobacteriia; Fusobacteriales; Other; Other</t>
  </si>
  <si>
    <t>Firmicutes; Erysipelotrichia; Erysipelotrichales; Erysipelotrichaceae; Erysipelotrichaceae UCG-007</t>
  </si>
  <si>
    <t>Proteobacteria; Alphaproteobacteria; Rhodospirillales; B79; uncultured bacterium</t>
  </si>
  <si>
    <t>Firmicutes; Bacilli; Lactobacillales; 16d63.751; Other</t>
  </si>
  <si>
    <t>Actinobacteria; Coriobacteriia; Coriobacteriales; Coriobacteriaceae; Olsenella</t>
  </si>
  <si>
    <t>Proteobacteria; Betaproteobacteria; Neisseriales; Neisseriaceae; Alysiella</t>
  </si>
  <si>
    <t>Proteobacteria; Alphaproteobacteria; Rhodospirillales; Rhodospirillales Incertae Sedis; Reyranella</t>
  </si>
  <si>
    <t>Proteobacteria; Betaproteobacteria; Burkholderiales; Comamonadaceae; Limnohabitans</t>
  </si>
  <si>
    <t>Proteobacteria; Alphaproteobacteria; Sphingomonadales; Sphingomonadaceae; Other</t>
  </si>
  <si>
    <t>Gracilibacteria; uncultured bacterium; uncultured bacterium; uncultured bacterium; uncultured bacterium</t>
  </si>
  <si>
    <t>Proteobacteria; Deltaproteobacteria; Oligoflexales; 0319-6G20; uncultured bacterium</t>
  </si>
  <si>
    <t>Proteobacteria; Gammaproteobacteria; Pseudomonadales; Moraxellaceae; Acinetobacter</t>
  </si>
  <si>
    <t>Proteobacteria; Gammaproteobacteria; Pseudomonadales; Pseudomonadaceae; Pseudomonas</t>
  </si>
  <si>
    <t>Actinobacteria; Actinobacteria; Actinomycetales; Actinomycetaceae; uncultured</t>
  </si>
  <si>
    <t>Proteobacteria; Alphaproteobacteria; Rhizobiales; Bradyrhizobiaceae; Bradyrhizobium</t>
  </si>
  <si>
    <t>Proteobacteria; Betaproteobacteria; Burkholderiales; Comamonadaceae; Comamonas</t>
  </si>
  <si>
    <t>Proteobacteria; Deltaproteobacteria; Syntrophobacterales; Syntrophaceae; uncultured</t>
  </si>
  <si>
    <t>Firmicutes; Negativicutes; Selenomonadales; Veillonellaceae; Selenomonas 4</t>
  </si>
  <si>
    <t>Proteobacteria; Gammaproteobacteria; Aeromonadales; Aeromonadaceae; Aeromonas</t>
  </si>
  <si>
    <t>Proteobacteria; Betaproteobacteria; Burkholderiales; Comamonadaceae; Other</t>
  </si>
  <si>
    <t>Proteobacteria; Betaproteobacteria; Neisseriales; Neisseriaceae; Eikenella</t>
  </si>
  <si>
    <t>Firmicutes</t>
  </si>
  <si>
    <t>Bacteroidetes</t>
  </si>
  <si>
    <t>Fusobacteria</t>
  </si>
  <si>
    <t>Actinobacteria</t>
  </si>
  <si>
    <r>
      <t>Non-divers, total (</t>
    </r>
    <r>
      <rPr>
        <b/>
        <i/>
        <sz val="16"/>
        <color theme="1"/>
        <rFont val="Arial"/>
        <family val="2"/>
      </rPr>
      <t xml:space="preserve">n = 10; </t>
    </r>
    <r>
      <rPr>
        <b/>
        <sz val="16"/>
        <color theme="1"/>
        <rFont val="Arial"/>
        <family val="2"/>
      </rPr>
      <t>96 genera)</t>
    </r>
  </si>
  <si>
    <t>Group-specific otic genera</t>
  </si>
  <si>
    <t>Divers, unique (6 genera)</t>
  </si>
  <si>
    <t>Non-divers, unique (8 genera)</t>
  </si>
  <si>
    <t>Group-specific buccal genera</t>
  </si>
  <si>
    <t>Proteobacteria</t>
  </si>
  <si>
    <t>Others</t>
  </si>
  <si>
    <t>Spirochaetae</t>
  </si>
  <si>
    <t>Tenericutes; Mollicutes; Mollicutes RF9; uncultured bacterium; uncultured bacterium</t>
  </si>
  <si>
    <t>Bacteroidetes; Bacteroidia; Bacteroidales; Prevotellaceae; Prevotella 9</t>
  </si>
  <si>
    <r>
      <t>Divers, total (</t>
    </r>
    <r>
      <rPr>
        <b/>
        <i/>
        <sz val="16"/>
        <color theme="1"/>
        <rFont val="Arial"/>
        <family val="2"/>
      </rPr>
      <t xml:space="preserve">n </t>
    </r>
    <r>
      <rPr>
        <b/>
        <sz val="16"/>
        <color theme="1"/>
        <rFont val="Arial"/>
        <family val="2"/>
      </rPr>
      <t>= 9; 80 genera)</t>
    </r>
  </si>
  <si>
    <t>Non-divers, unique (20 genera)</t>
  </si>
  <si>
    <t>Divers, unique (4 genera)</t>
  </si>
  <si>
    <r>
      <t>Non-divers, total (</t>
    </r>
    <r>
      <rPr>
        <b/>
        <i/>
        <sz val="16"/>
        <color theme="1"/>
        <rFont val="Arial"/>
        <family val="2"/>
      </rPr>
      <t xml:space="preserve">n = 10; </t>
    </r>
    <r>
      <rPr>
        <b/>
        <sz val="16"/>
        <color theme="1"/>
        <rFont val="Arial"/>
        <family val="2"/>
      </rPr>
      <t>101 genera)</t>
    </r>
  </si>
  <si>
    <r>
      <t>Divers, total (</t>
    </r>
    <r>
      <rPr>
        <b/>
        <i/>
        <sz val="16"/>
        <color theme="1"/>
        <rFont val="Arial"/>
        <family val="2"/>
      </rPr>
      <t xml:space="preserve">n </t>
    </r>
    <r>
      <rPr>
        <b/>
        <sz val="16"/>
        <color theme="1"/>
        <rFont val="Arial"/>
        <family val="2"/>
      </rPr>
      <t>= 9; 99 genera)</t>
    </r>
  </si>
  <si>
    <r>
      <t>Non-divers, total (</t>
    </r>
    <r>
      <rPr>
        <b/>
        <i/>
        <sz val="16"/>
        <color theme="1"/>
        <rFont val="Arial"/>
        <family val="2"/>
      </rPr>
      <t xml:space="preserve">n = 10; </t>
    </r>
    <r>
      <rPr>
        <b/>
        <sz val="16"/>
        <color theme="1"/>
        <rFont val="Arial"/>
        <family val="2"/>
      </rPr>
      <t>91 genera)</t>
    </r>
  </si>
  <si>
    <t>Actinobacteria; Actinobacteria; Micrococcales; Micrococcaceae; Arthrobacter</t>
  </si>
  <si>
    <t>Firmicutes; Bacilli; Bacillales; Bacillaceae; Bacillus</t>
  </si>
  <si>
    <t>Group-specific genera</t>
  </si>
  <si>
    <t>Oropharyngeal core</t>
  </si>
  <si>
    <t>Proteobacteria; Betaproteobacteria; Burkholderiales; Oxalobacteraceae; Janthinobacterium</t>
  </si>
  <si>
    <r>
      <t>Divers, total (</t>
    </r>
    <r>
      <rPr>
        <b/>
        <i/>
        <sz val="16"/>
        <color theme="1"/>
        <rFont val="Arial"/>
        <family val="2"/>
      </rPr>
      <t xml:space="preserve">n </t>
    </r>
    <r>
      <rPr>
        <b/>
        <sz val="16"/>
        <color theme="1"/>
        <rFont val="Arial"/>
        <family val="2"/>
      </rPr>
      <t>= 9; 81 genera)</t>
    </r>
  </si>
  <si>
    <t>Divers, unique (5 genera)</t>
  </si>
  <si>
    <t>Non-divers, unique (15 genera)</t>
  </si>
  <si>
    <t>Otic core microbiome  (76 genera)</t>
  </si>
  <si>
    <t>Oropharyngeal core microbiome (76 genera)</t>
  </si>
  <si>
    <t>Buccal core microbiome (93 genera)</t>
  </si>
  <si>
    <t>Otic core, unique (5 genera)</t>
  </si>
  <si>
    <t>Oropharyngeal core, unique (1 genus)</t>
  </si>
  <si>
    <t>Buccal core, unique (17 genera)</t>
  </si>
  <si>
    <t>Buccal genera present in at least half of the subjects</t>
  </si>
  <si>
    <t>Oropharyngeal genera present in at least half of the subjects</t>
  </si>
  <si>
    <t>Otic genera present in at least half of the subjects</t>
  </si>
  <si>
    <t>Genera present in the core microbiomes</t>
  </si>
  <si>
    <r>
      <rPr>
        <b/>
        <sz val="16"/>
        <color theme="4"/>
        <rFont val="Arial"/>
        <family val="2"/>
      </rPr>
      <t>Otic</t>
    </r>
    <r>
      <rPr>
        <b/>
        <sz val="16"/>
        <rFont val="Arial"/>
        <family val="2"/>
      </rPr>
      <t xml:space="preserve"> and </t>
    </r>
    <r>
      <rPr>
        <b/>
        <sz val="16"/>
        <color theme="5"/>
        <rFont val="Arial"/>
        <family val="2"/>
      </rPr>
      <t>Buccal</t>
    </r>
    <r>
      <rPr>
        <b/>
        <sz val="16"/>
        <rFont val="Arial"/>
        <family val="2"/>
      </rPr>
      <t>, shared (3 genera)</t>
    </r>
  </si>
  <si>
    <r>
      <rPr>
        <b/>
        <sz val="16"/>
        <color theme="6"/>
        <rFont val="Arial"/>
        <family val="2"/>
      </rPr>
      <t>Oropharynx</t>
    </r>
    <r>
      <rPr>
        <b/>
        <sz val="16"/>
        <rFont val="Arial"/>
        <family val="2"/>
      </rPr>
      <t xml:space="preserve"> and </t>
    </r>
    <r>
      <rPr>
        <b/>
        <sz val="16"/>
        <color theme="5"/>
        <rFont val="Arial"/>
        <family val="2"/>
      </rPr>
      <t>Buccal</t>
    </r>
    <r>
      <rPr>
        <b/>
        <sz val="16"/>
        <rFont val="Arial"/>
        <family val="2"/>
      </rPr>
      <t>, shared (7 genera)</t>
    </r>
  </si>
  <si>
    <t>non-Divers</t>
  </si>
  <si>
    <t>Divers</t>
  </si>
  <si>
    <t>Phylum</t>
  </si>
  <si>
    <t>Otic core microbiome</t>
  </si>
  <si>
    <t>Oropharyngeal core microbiome</t>
  </si>
  <si>
    <t>Buccal core microbiome</t>
  </si>
  <si>
    <t>Otic core</t>
  </si>
  <si>
    <t>Number of observed genera</t>
  </si>
  <si>
    <t>total</t>
  </si>
  <si>
    <t>Summary</t>
  </si>
  <si>
    <t>Buccal core</t>
  </si>
  <si>
    <t>Shared core membership</t>
  </si>
  <si>
    <t>Non-divers and divers, shared (76 genera)</t>
  </si>
  <si>
    <t>Non-divers anddivers, shared (76 genera)</t>
  </si>
  <si>
    <t>Non-divers and divers, shared (93 genera)</t>
  </si>
  <si>
    <t>Otic and Oropharyngeal and Buccal cores, shared (66 genera)</t>
  </si>
  <si>
    <t>Otic and Oropharyngeal cores, shared (2 genera)</t>
  </si>
  <si>
    <t>site-specific genera</t>
  </si>
  <si>
    <t>site-specific core</t>
  </si>
  <si>
    <t>Shared core</t>
  </si>
  <si>
    <t>Otic &amp; Oropharyngeal &amp; Buccal</t>
  </si>
  <si>
    <t>Otic</t>
  </si>
  <si>
    <t>Buccal</t>
  </si>
  <si>
    <t>Oropharyngeal</t>
  </si>
  <si>
    <r>
      <rPr>
        <b/>
        <sz val="12"/>
        <color theme="4"/>
        <rFont val="Arial"/>
        <family val="2"/>
      </rPr>
      <t>Otic</t>
    </r>
    <r>
      <rPr>
        <b/>
        <sz val="12"/>
        <color theme="1"/>
        <rFont val="Arial"/>
        <family val="2"/>
      </rPr>
      <t xml:space="preserve"> &amp; </t>
    </r>
    <r>
      <rPr>
        <b/>
        <sz val="12"/>
        <color theme="6"/>
        <rFont val="Arial"/>
        <family val="2"/>
      </rPr>
      <t>Oropharyngeal</t>
    </r>
  </si>
  <si>
    <r>
      <rPr>
        <b/>
        <sz val="12"/>
        <color theme="4"/>
        <rFont val="Arial"/>
        <family val="2"/>
      </rPr>
      <t>Otic</t>
    </r>
    <r>
      <rPr>
        <b/>
        <sz val="12"/>
        <color theme="1"/>
        <rFont val="Arial"/>
        <family val="2"/>
      </rPr>
      <t xml:space="preserve"> &amp; </t>
    </r>
    <r>
      <rPr>
        <b/>
        <sz val="12"/>
        <color theme="5"/>
        <rFont val="Arial"/>
        <family val="2"/>
      </rPr>
      <t>Buccal</t>
    </r>
  </si>
  <si>
    <r>
      <rPr>
        <b/>
        <sz val="12"/>
        <color theme="6"/>
        <rFont val="Arial"/>
        <family val="2"/>
      </rPr>
      <t>Oropharyngeal</t>
    </r>
    <r>
      <rPr>
        <b/>
        <sz val="12"/>
        <color theme="1"/>
        <rFont val="Arial"/>
        <family val="2"/>
      </rPr>
      <t xml:space="preserve"> &amp; </t>
    </r>
    <r>
      <rPr>
        <b/>
        <sz val="12"/>
        <color theme="5"/>
        <rFont val="Arial"/>
        <family val="2"/>
      </rPr>
      <t>Buccal</t>
    </r>
  </si>
  <si>
    <t>B</t>
  </si>
  <si>
    <t>C</t>
  </si>
  <si>
    <t>L</t>
  </si>
  <si>
    <t>C-B</t>
  </si>
  <si>
    <t>L-B</t>
  </si>
  <si>
    <t>L-C</t>
  </si>
  <si>
    <t>LCB</t>
  </si>
  <si>
    <t>DB mean</t>
  </si>
  <si>
    <t>nDB mean</t>
  </si>
  <si>
    <t>[Buccal]:17</t>
  </si>
  <si>
    <t>DC mean</t>
  </si>
  <si>
    <t>nDC mean</t>
  </si>
  <si>
    <t>[Oropharynx]:1</t>
  </si>
  <si>
    <t>[Oropharynx] and [Buccal]:7</t>
  </si>
  <si>
    <t>DL mean</t>
  </si>
  <si>
    <t>nDL mean</t>
  </si>
  <si>
    <t>[Otic] and [Buccal]:3</t>
  </si>
  <si>
    <t>[Otic]:5</t>
  </si>
  <si>
    <t>[Otic] and [Oropharynx]:2</t>
  </si>
  <si>
    <t>[Otic] and [Oropharynx] and [Buccal]: 66</t>
  </si>
  <si>
    <t>nDB and DB, shared 93</t>
  </si>
  <si>
    <t>nDC and DC, shared 76</t>
  </si>
  <si>
    <t>nDL and DL, shared 76</t>
  </si>
  <si>
    <t>Site specific: 3 lists</t>
  </si>
  <si>
    <t>Shared:4 lists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</si>
</sst>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%"/>
  </numFmts>
  <fonts count="32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rgb="FF000000"/>
      <name val="Arial"/>
      <family val="2"/>
    </font>
    <font>
      <sz val="11"/>
      <color theme="1"/>
      <name val="Arial"/>
      <family val="2"/>
    </font>
    <font>
      <sz val="16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i/>
      <sz val="16"/>
      <color theme="1"/>
      <name val="Arial"/>
      <family val="2"/>
    </font>
    <font>
      <b/>
      <sz val="16"/>
      <color rgb="FF000000"/>
      <name val="Arial"/>
      <family val="2"/>
    </font>
    <font>
      <b/>
      <sz val="22"/>
      <color theme="4"/>
      <name val="Calibri"/>
      <family val="2"/>
      <scheme val="minor"/>
    </font>
    <font>
      <b/>
      <sz val="11"/>
      <color theme="1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b/>
      <sz val="16"/>
      <color theme="6"/>
      <name val="Arial"/>
      <family val="2"/>
    </font>
    <font>
      <b/>
      <sz val="16"/>
      <color theme="5"/>
      <name val="Arial"/>
      <family val="2"/>
    </font>
    <font>
      <b/>
      <sz val="16"/>
      <color theme="4"/>
      <name val="Arial"/>
      <family val="2"/>
    </font>
    <font>
      <b/>
      <sz val="18"/>
      <name val="Arial"/>
      <family val="2"/>
    </font>
    <font>
      <sz val="18"/>
      <color theme="1"/>
      <name val="Arial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2"/>
      <color rgb="FF000000"/>
      <name val="Arial"/>
      <family val="2"/>
    </font>
    <font>
      <b/>
      <sz val="12"/>
      <color theme="6"/>
      <name val="Arial"/>
      <family val="2"/>
    </font>
    <font>
      <b/>
      <sz val="12"/>
      <color theme="5"/>
      <name val="Arial"/>
      <family val="2"/>
    </font>
    <font>
      <b/>
      <sz val="12"/>
      <color theme="4"/>
      <name val="Arial"/>
      <family val="2"/>
    </font>
    <font>
      <sz val="11"/>
      <color theme="1"/>
      <name val="Calibri"/>
      <family val="2"/>
      <charset val="129"/>
      <scheme val="minor"/>
    </font>
    <font>
      <sz val="12"/>
      <color theme="1"/>
      <name val="Arial"/>
      <family val="2"/>
    </font>
    <font>
      <b/>
      <sz val="14"/>
      <color theme="1"/>
      <name val="Arial"/>
      <family val="2"/>
    </font>
    <font>
      <b/>
      <sz val="14"/>
      <color rgb="FF000000"/>
      <name val="Arial"/>
      <family val="2"/>
    </font>
    <font>
      <b/>
      <sz val="22"/>
      <color theme="1"/>
      <name val="Arial"/>
      <family val="2"/>
    </font>
    <font>
      <b/>
      <sz val="11"/>
      <color theme="1"/>
      <name val="Calibri"/>
      <family val="2"/>
      <charset val="129"/>
      <scheme val="minor"/>
    </font>
    <font>
      <b/>
      <sz val="11"/>
      <color theme="0"/>
      <name val="Calibri"/>
      <family val="2"/>
      <charset val="129"/>
      <scheme val="minor"/>
    </font>
    <font>
      <b/>
      <sz val="20"/>
      <color theme="0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B7B7FF"/>
        <bgColor indexed="64"/>
      </patternFill>
    </fill>
    <fill>
      <patternFill patternType="solid">
        <fgColor rgb="FF7030A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4" fillId="0" borderId="0">
      <alignment vertical="center"/>
    </xf>
    <xf numFmtId="9" fontId="24" fillId="0" borderId="0" applyFont="0" applyFill="0" applyBorder="0" applyAlignment="0" applyProtection="0"/>
  </cellStyleXfs>
  <cellXfs count="222">
    <xf numFmtId="0" fontId="0" fillId="0" borderId="0" xfId="0"/>
    <xf numFmtId="0" fontId="1" fillId="0" borderId="0" xfId="0" applyFont="1"/>
    <xf numFmtId="0" fontId="3" fillId="0" borderId="0" xfId="0" applyFont="1"/>
    <xf numFmtId="0" fontId="2" fillId="2" borderId="0" xfId="0" applyFont="1" applyFill="1"/>
    <xf numFmtId="0" fontId="2" fillId="3" borderId="0" xfId="0" applyFont="1" applyFill="1"/>
    <xf numFmtId="0" fontId="2" fillId="4" borderId="0" xfId="0" applyFont="1" applyFill="1"/>
    <xf numFmtId="0" fontId="2" fillId="0" borderId="0" xfId="0" applyFont="1" applyFill="1"/>
    <xf numFmtId="0" fontId="3" fillId="0" borderId="0" xfId="0" applyFont="1" applyFill="1"/>
    <xf numFmtId="0" fontId="3" fillId="0" borderId="0" xfId="0" applyFont="1" applyAlignment="1">
      <alignment vertical="center"/>
    </xf>
    <xf numFmtId="0" fontId="0" fillId="0" borderId="0" xfId="0" applyFont="1"/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right"/>
    </xf>
    <xf numFmtId="0" fontId="8" fillId="0" borderId="0" xfId="0" applyFont="1"/>
    <xf numFmtId="0" fontId="3" fillId="6" borderId="0" xfId="0" applyFont="1" applyFill="1"/>
    <xf numFmtId="164" fontId="3" fillId="0" borderId="0" xfId="0" applyNumberFormat="1" applyFont="1" applyFill="1"/>
    <xf numFmtId="0" fontId="0" fillId="0" borderId="0" xfId="0" applyFill="1"/>
    <xf numFmtId="0" fontId="3" fillId="7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3" fillId="8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4" borderId="0" xfId="0" applyFont="1" applyFill="1" applyAlignment="1">
      <alignment vertical="center"/>
    </xf>
    <xf numFmtId="0" fontId="3" fillId="9" borderId="0" xfId="0" applyFont="1" applyFill="1" applyAlignment="1">
      <alignment vertical="center"/>
    </xf>
    <xf numFmtId="0" fontId="2" fillId="7" borderId="0" xfId="0" applyFont="1" applyFill="1"/>
    <xf numFmtId="0" fontId="2" fillId="8" borderId="0" xfId="0" applyFont="1" applyFill="1"/>
    <xf numFmtId="0" fontId="3" fillId="7" borderId="3" xfId="0" applyFont="1" applyFill="1" applyBorder="1" applyAlignment="1">
      <alignment vertical="center"/>
    </xf>
    <xf numFmtId="0" fontId="3" fillId="3" borderId="5" xfId="0" applyFont="1" applyFill="1" applyBorder="1" applyAlignment="1">
      <alignment vertical="center"/>
    </xf>
    <xf numFmtId="0" fontId="3" fillId="8" borderId="5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3" fillId="9" borderId="5" xfId="0" applyFont="1" applyFill="1" applyBorder="1" applyAlignment="1">
      <alignment vertical="center"/>
    </xf>
    <xf numFmtId="0" fontId="3" fillId="4" borderId="5" xfId="0" applyFont="1" applyFill="1" applyBorder="1" applyAlignment="1">
      <alignment vertical="center"/>
    </xf>
    <xf numFmtId="0" fontId="2" fillId="0" borderId="7" xfId="0" applyFont="1" applyFill="1" applyBorder="1"/>
    <xf numFmtId="0" fontId="1" fillId="0" borderId="0" xfId="0" applyFont="1" applyFill="1"/>
    <xf numFmtId="0" fontId="3" fillId="7" borderId="0" xfId="0" applyFont="1" applyFill="1"/>
    <xf numFmtId="0" fontId="3" fillId="3" borderId="0" xfId="0" applyFont="1" applyFill="1"/>
    <xf numFmtId="0" fontId="3" fillId="8" borderId="0" xfId="0" applyFont="1" applyFill="1"/>
    <xf numFmtId="0" fontId="3" fillId="2" borderId="0" xfId="0" applyFont="1" applyFill="1"/>
    <xf numFmtId="0" fontId="3" fillId="9" borderId="0" xfId="0" applyFont="1" applyFill="1"/>
    <xf numFmtId="0" fontId="3" fillId="4" borderId="0" xfId="0" applyFont="1" applyFill="1"/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3" fillId="10" borderId="0" xfId="0" applyFont="1" applyFill="1" applyAlignment="1">
      <alignment vertical="center"/>
    </xf>
    <xf numFmtId="0" fontId="2" fillId="10" borderId="0" xfId="0" applyFont="1" applyFill="1"/>
    <xf numFmtId="0" fontId="3" fillId="11" borderId="0" xfId="0" applyFont="1" applyFill="1" applyAlignment="1">
      <alignment vertical="center"/>
    </xf>
    <xf numFmtId="0" fontId="3" fillId="10" borderId="0" xfId="0" applyFont="1" applyFill="1"/>
    <xf numFmtId="0" fontId="3" fillId="0" borderId="0" xfId="0" applyFont="1" applyFill="1" applyBorder="1" applyAlignment="1">
      <alignment horizontal="center"/>
    </xf>
    <xf numFmtId="0" fontId="0" fillId="7" borderId="0" xfId="0" applyFill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10" borderId="0" xfId="0" applyFill="1"/>
    <xf numFmtId="0" fontId="3" fillId="5" borderId="0" xfId="0" applyFont="1" applyFill="1" applyAlignment="1">
      <alignment vertical="center"/>
    </xf>
    <xf numFmtId="0" fontId="3" fillId="12" borderId="0" xfId="0" applyFont="1" applyFill="1" applyAlignment="1">
      <alignment vertical="center"/>
    </xf>
    <xf numFmtId="0" fontId="0" fillId="13" borderId="0" xfId="0" applyFill="1"/>
    <xf numFmtId="0" fontId="3" fillId="13" borderId="0" xfId="0" applyFont="1" applyFill="1" applyAlignment="1">
      <alignment vertical="center"/>
    </xf>
    <xf numFmtId="0" fontId="2" fillId="13" borderId="7" xfId="0" applyFont="1" applyFill="1" applyBorder="1"/>
    <xf numFmtId="0" fontId="2" fillId="13" borderId="0" xfId="0" applyFont="1" applyFill="1" applyAlignment="1">
      <alignment vertical="center"/>
    </xf>
    <xf numFmtId="0" fontId="2" fillId="13" borderId="0" xfId="0" applyFont="1" applyFill="1"/>
    <xf numFmtId="0" fontId="2" fillId="5" borderId="0" xfId="0" applyFont="1" applyFill="1" applyAlignment="1">
      <alignment vertical="center"/>
    </xf>
    <xf numFmtId="0" fontId="2" fillId="12" borderId="0" xfId="0" applyFont="1" applyFill="1" applyAlignment="1">
      <alignment vertical="center"/>
    </xf>
    <xf numFmtId="0" fontId="3" fillId="10" borderId="5" xfId="0" applyFont="1" applyFill="1" applyBorder="1" applyAlignment="1">
      <alignment vertical="center"/>
    </xf>
    <xf numFmtId="0" fontId="3" fillId="15" borderId="0" xfId="0" applyFont="1" applyFill="1" applyAlignment="1">
      <alignment vertical="center"/>
    </xf>
    <xf numFmtId="0" fontId="2" fillId="17" borderId="0" xfId="0" applyFont="1" applyFill="1" applyAlignment="1">
      <alignment horizontal="left" vertical="center"/>
    </xf>
    <xf numFmtId="0" fontId="3" fillId="6" borderId="0" xfId="0" applyFont="1" applyFill="1" applyAlignment="1">
      <alignment vertical="center"/>
    </xf>
    <xf numFmtId="0" fontId="3" fillId="14" borderId="0" xfId="0" applyFont="1" applyFill="1" applyAlignment="1">
      <alignment vertical="center"/>
    </xf>
    <xf numFmtId="0" fontId="3" fillId="18" borderId="0" xfId="0" applyFont="1" applyFill="1"/>
    <xf numFmtId="0" fontId="3" fillId="13" borderId="0" xfId="0" applyFont="1" applyFill="1"/>
    <xf numFmtId="0" fontId="2" fillId="14" borderId="0" xfId="0" applyFont="1" applyFill="1"/>
    <xf numFmtId="0" fontId="0" fillId="19" borderId="0" xfId="0" applyFill="1"/>
    <xf numFmtId="0" fontId="3" fillId="19" borderId="0" xfId="0" applyFont="1" applyFill="1" applyAlignment="1">
      <alignment vertical="center"/>
    </xf>
    <xf numFmtId="0" fontId="11" fillId="0" borderId="0" xfId="0" applyFont="1" applyFill="1"/>
    <xf numFmtId="0" fontId="16" fillId="0" borderId="0" xfId="0" applyFont="1"/>
    <xf numFmtId="0" fontId="15" fillId="0" borderId="1" xfId="0" applyFont="1" applyFill="1" applyBorder="1"/>
    <xf numFmtId="0" fontId="15" fillId="0" borderId="1" xfId="0" applyFont="1" applyFill="1" applyBorder="1" applyAlignment="1">
      <alignment horizontal="left"/>
    </xf>
    <xf numFmtId="0" fontId="2" fillId="17" borderId="0" xfId="0" applyFont="1" applyFill="1"/>
    <xf numFmtId="164" fontId="3" fillId="17" borderId="0" xfId="0" applyNumberFormat="1" applyFont="1" applyFill="1"/>
    <xf numFmtId="0" fontId="3" fillId="17" borderId="0" xfId="0" applyFont="1" applyFill="1"/>
    <xf numFmtId="0" fontId="2" fillId="18" borderId="0" xfId="0" applyFont="1" applyFill="1"/>
    <xf numFmtId="0" fontId="2" fillId="16" borderId="0" xfId="0" applyFont="1" applyFill="1"/>
    <xf numFmtId="164" fontId="3" fillId="16" borderId="0" xfId="0" applyNumberFormat="1" applyFont="1" applyFill="1"/>
    <xf numFmtId="0" fontId="3" fillId="16" borderId="0" xfId="0" applyFont="1" applyFill="1"/>
    <xf numFmtId="0" fontId="3" fillId="18" borderId="0" xfId="0" applyFont="1" applyFill="1" applyAlignment="1"/>
    <xf numFmtId="0" fontId="2" fillId="20" borderId="0" xfId="0" applyFont="1" applyFill="1"/>
    <xf numFmtId="0" fontId="9" fillId="0" borderId="4" xfId="0" applyFont="1" applyBorder="1" applyAlignment="1">
      <alignment horizontal="left"/>
    </xf>
    <xf numFmtId="0" fontId="3" fillId="7" borderId="5" xfId="0" applyFont="1" applyFill="1" applyBorder="1" applyAlignment="1">
      <alignment vertical="center"/>
    </xf>
    <xf numFmtId="0" fontId="2" fillId="0" borderId="0" xfId="0" applyFont="1" applyFill="1" applyBorder="1"/>
    <xf numFmtId="0" fontId="2" fillId="13" borderId="5" xfId="0" applyFont="1" applyFill="1" applyBorder="1"/>
    <xf numFmtId="0" fontId="2" fillId="0" borderId="3" xfId="0" applyFont="1" applyFill="1" applyBorder="1"/>
    <xf numFmtId="0" fontId="2" fillId="0" borderId="14" xfId="0" applyFont="1" applyFill="1" applyBorder="1"/>
    <xf numFmtId="0" fontId="0" fillId="0" borderId="14" xfId="0" applyBorder="1"/>
    <xf numFmtId="0" fontId="7" fillId="0" borderId="0" xfId="0" applyFont="1" applyFill="1" applyBorder="1" applyAlignment="1">
      <alignment horizontal="left" vertical="center"/>
    </xf>
    <xf numFmtId="0" fontId="0" fillId="0" borderId="0" xfId="0" applyFill="1" applyBorder="1"/>
    <xf numFmtId="0" fontId="3" fillId="0" borderId="0" xfId="0" applyFont="1" applyFill="1" applyBorder="1"/>
    <xf numFmtId="0" fontId="9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center"/>
    </xf>
    <xf numFmtId="0" fontId="5" fillId="0" borderId="0" xfId="0" applyFont="1"/>
    <xf numFmtId="0" fontId="17" fillId="0" borderId="0" xfId="0" applyFont="1"/>
    <xf numFmtId="0" fontId="9" fillId="0" borderId="0" xfId="0" applyFont="1"/>
    <xf numFmtId="0" fontId="18" fillId="0" borderId="3" xfId="0" applyFont="1" applyBorder="1" applyAlignment="1">
      <alignment horizontal="left"/>
    </xf>
    <xf numFmtId="0" fontId="9" fillId="0" borderId="12" xfId="0" applyFont="1" applyBorder="1" applyAlignment="1">
      <alignment horizontal="left"/>
    </xf>
    <xf numFmtId="0" fontId="18" fillId="0" borderId="16" xfId="0" applyFont="1" applyBorder="1"/>
    <xf numFmtId="0" fontId="18" fillId="0" borderId="11" xfId="0" applyFont="1" applyBorder="1"/>
    <xf numFmtId="0" fontId="18" fillId="0" borderId="11" xfId="0" applyFont="1" applyBorder="1" applyAlignment="1">
      <alignment horizontal="right"/>
    </xf>
    <xf numFmtId="0" fontId="18" fillId="0" borderId="10" xfId="0" applyFont="1" applyBorder="1" applyAlignment="1">
      <alignment horizontal="right"/>
    </xf>
    <xf numFmtId="0" fontId="18" fillId="0" borderId="16" xfId="0" applyFont="1" applyFill="1" applyBorder="1"/>
    <xf numFmtId="0" fontId="18" fillId="0" borderId="10" xfId="0" applyFont="1" applyFill="1" applyBorder="1" applyAlignment="1">
      <alignment horizontal="right"/>
    </xf>
    <xf numFmtId="0" fontId="5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8" fillId="0" borderId="17" xfId="0" applyFont="1" applyBorder="1" applyAlignment="1">
      <alignment horizontal="left"/>
    </xf>
    <xf numFmtId="0" fontId="18" fillId="0" borderId="0" xfId="0" applyFont="1"/>
    <xf numFmtId="0" fontId="18" fillId="5" borderId="14" xfId="0" applyFont="1" applyFill="1" applyBorder="1" applyAlignment="1">
      <alignment horizontal="left"/>
    </xf>
    <xf numFmtId="0" fontId="18" fillId="5" borderId="6" xfId="0" applyFont="1" applyFill="1" applyBorder="1" applyAlignment="1">
      <alignment horizontal="right"/>
    </xf>
    <xf numFmtId="0" fontId="18" fillId="5" borderId="8" xfId="0" applyFont="1" applyFill="1" applyBorder="1" applyAlignment="1">
      <alignment horizontal="right"/>
    </xf>
    <xf numFmtId="0" fontId="18" fillId="12" borderId="17" xfId="0" applyFont="1" applyFill="1" applyBorder="1" applyAlignment="1">
      <alignment horizontal="left"/>
    </xf>
    <xf numFmtId="0" fontId="18" fillId="12" borderId="6" xfId="0" applyFont="1" applyFill="1" applyBorder="1" applyAlignment="1">
      <alignment horizontal="right"/>
    </xf>
    <xf numFmtId="0" fontId="18" fillId="12" borderId="8" xfId="0" applyFont="1" applyFill="1" applyBorder="1" applyAlignment="1">
      <alignment horizontal="right"/>
    </xf>
    <xf numFmtId="0" fontId="18" fillId="17" borderId="16" xfId="0" applyFont="1" applyFill="1" applyBorder="1" applyAlignment="1">
      <alignment horizontal="left"/>
    </xf>
    <xf numFmtId="0" fontId="18" fillId="17" borderId="11" xfId="0" applyFont="1" applyFill="1" applyBorder="1" applyAlignment="1">
      <alignment horizontal="right"/>
    </xf>
    <xf numFmtId="0" fontId="18" fillId="17" borderId="10" xfId="0" applyFont="1" applyFill="1" applyBorder="1" applyAlignment="1">
      <alignment horizontal="right"/>
    </xf>
    <xf numFmtId="0" fontId="18" fillId="11" borderId="14" xfId="0" applyFont="1" applyFill="1" applyBorder="1" applyAlignment="1"/>
    <xf numFmtId="0" fontId="18" fillId="11" borderId="6" xfId="0" applyFont="1" applyFill="1" applyBorder="1" applyAlignment="1">
      <alignment horizontal="right"/>
    </xf>
    <xf numFmtId="0" fontId="18" fillId="11" borderId="8" xfId="0" applyFont="1" applyFill="1" applyBorder="1" applyAlignment="1">
      <alignment horizontal="right"/>
    </xf>
    <xf numFmtId="0" fontId="18" fillId="15" borderId="17" xfId="0" applyFont="1" applyFill="1" applyBorder="1" applyAlignment="1"/>
    <xf numFmtId="0" fontId="18" fillId="15" borderId="6" xfId="0" applyFont="1" applyFill="1" applyBorder="1" applyAlignment="1">
      <alignment horizontal="right"/>
    </xf>
    <xf numFmtId="0" fontId="18" fillId="15" borderId="8" xfId="0" applyFont="1" applyFill="1" applyBorder="1" applyAlignment="1">
      <alignment horizontal="right"/>
    </xf>
    <xf numFmtId="0" fontId="18" fillId="16" borderId="16" xfId="0" applyFont="1" applyFill="1" applyBorder="1" applyAlignment="1"/>
    <xf numFmtId="0" fontId="18" fillId="16" borderId="11" xfId="0" applyFont="1" applyFill="1" applyBorder="1" applyAlignment="1">
      <alignment horizontal="right"/>
    </xf>
    <xf numFmtId="0" fontId="18" fillId="16" borderId="10" xfId="0" applyFont="1" applyFill="1" applyBorder="1" applyAlignment="1">
      <alignment horizontal="right"/>
    </xf>
    <xf numFmtId="0" fontId="18" fillId="0" borderId="4" xfId="0" applyFont="1" applyBorder="1"/>
    <xf numFmtId="0" fontId="18" fillId="0" borderId="6" xfId="0" applyFont="1" applyBorder="1"/>
    <xf numFmtId="0" fontId="18" fillId="0" borderId="8" xfId="0" applyFont="1" applyBorder="1"/>
    <xf numFmtId="0" fontId="20" fillId="0" borderId="8" xfId="0" applyFont="1" applyFill="1" applyBorder="1"/>
    <xf numFmtId="0" fontId="18" fillId="6" borderId="14" xfId="0" applyFont="1" applyFill="1" applyBorder="1" applyAlignment="1">
      <alignment horizontal="left"/>
    </xf>
    <xf numFmtId="0" fontId="18" fillId="6" borderId="6" xfId="0" applyFont="1" applyFill="1" applyBorder="1" applyAlignment="1">
      <alignment horizontal="right"/>
    </xf>
    <xf numFmtId="0" fontId="18" fillId="6" borderId="8" xfId="0" applyFont="1" applyFill="1" applyBorder="1" applyAlignment="1">
      <alignment horizontal="right"/>
    </xf>
    <xf numFmtId="0" fontId="18" fillId="14" borderId="17" xfId="0" applyFont="1" applyFill="1" applyBorder="1" applyAlignment="1">
      <alignment horizontal="left"/>
    </xf>
    <xf numFmtId="0" fontId="18" fillId="14" borderId="6" xfId="0" applyFont="1" applyFill="1" applyBorder="1" applyAlignment="1">
      <alignment horizontal="right"/>
    </xf>
    <xf numFmtId="0" fontId="18" fillId="14" borderId="8" xfId="0" applyFont="1" applyFill="1" applyBorder="1" applyAlignment="1">
      <alignment horizontal="right"/>
    </xf>
    <xf numFmtId="0" fontId="18" fillId="18" borderId="16" xfId="0" applyFont="1" applyFill="1" applyBorder="1" applyAlignment="1">
      <alignment horizontal="left"/>
    </xf>
    <xf numFmtId="0" fontId="18" fillId="18" borderId="11" xfId="0" applyFont="1" applyFill="1" applyBorder="1" applyAlignment="1">
      <alignment horizontal="right"/>
    </xf>
    <xf numFmtId="0" fontId="18" fillId="18" borderId="10" xfId="0" applyFont="1" applyFill="1" applyBorder="1" applyAlignment="1">
      <alignment horizontal="right"/>
    </xf>
    <xf numFmtId="0" fontId="18" fillId="0" borderId="15" xfId="0" applyFont="1" applyBorder="1" applyAlignment="1">
      <alignment horizontal="left"/>
    </xf>
    <xf numFmtId="0" fontId="18" fillId="20" borderId="17" xfId="0" applyFont="1" applyFill="1" applyBorder="1" applyAlignment="1">
      <alignment horizontal="left"/>
    </xf>
    <xf numFmtId="0" fontId="18" fillId="0" borderId="9" xfId="0" applyFont="1" applyBorder="1" applyAlignment="1">
      <alignment horizontal="left"/>
    </xf>
    <xf numFmtId="0" fontId="18" fillId="20" borderId="11" xfId="0" applyFont="1" applyFill="1" applyBorder="1" applyAlignment="1">
      <alignment horizontal="right"/>
    </xf>
    <xf numFmtId="0" fontId="18" fillId="0" borderId="0" xfId="0" applyFont="1" applyBorder="1" applyAlignment="1">
      <alignment horizontal="right"/>
    </xf>
    <xf numFmtId="0" fontId="18" fillId="0" borderId="9" xfId="0" applyFont="1" applyBorder="1" applyAlignment="1">
      <alignment horizontal="right"/>
    </xf>
    <xf numFmtId="0" fontId="18" fillId="0" borderId="11" xfId="0" applyFont="1" applyFill="1" applyBorder="1" applyAlignment="1">
      <alignment horizontal="right"/>
    </xf>
    <xf numFmtId="0" fontId="18" fillId="20" borderId="10" xfId="0" applyFont="1" applyFill="1" applyBorder="1" applyAlignment="1">
      <alignment horizontal="right"/>
    </xf>
    <xf numFmtId="0" fontId="18" fillId="0" borderId="13" xfId="0" applyFont="1" applyBorder="1" applyAlignment="1">
      <alignment horizontal="right"/>
    </xf>
    <xf numFmtId="0" fontId="20" fillId="20" borderId="10" xfId="0" applyFont="1" applyFill="1" applyBorder="1" applyAlignment="1">
      <alignment horizontal="right"/>
    </xf>
    <xf numFmtId="0" fontId="18" fillId="0" borderId="14" xfId="0" applyFont="1" applyBorder="1" applyAlignment="1">
      <alignment horizontal="right"/>
    </xf>
    <xf numFmtId="0" fontId="18" fillId="17" borderId="15" xfId="0" applyFont="1" applyFill="1" applyBorder="1" applyAlignment="1">
      <alignment horizontal="left"/>
    </xf>
    <xf numFmtId="0" fontId="18" fillId="17" borderId="0" xfId="0" applyFont="1" applyFill="1" applyBorder="1" applyAlignment="1">
      <alignment horizontal="right"/>
    </xf>
    <xf numFmtId="0" fontId="18" fillId="17" borderId="13" xfId="0" applyFont="1" applyFill="1" applyBorder="1" applyAlignment="1">
      <alignment horizontal="right"/>
    </xf>
    <xf numFmtId="0" fontId="18" fillId="17" borderId="15" xfId="0" applyFont="1" applyFill="1" applyBorder="1" applyAlignment="1">
      <alignment horizontal="right"/>
    </xf>
    <xf numFmtId="0" fontId="18" fillId="16" borderId="17" xfId="0" applyFont="1" applyFill="1" applyBorder="1" applyAlignment="1">
      <alignment horizontal="left"/>
    </xf>
    <xf numFmtId="0" fontId="18" fillId="16" borderId="17" xfId="0" applyFont="1" applyFill="1" applyBorder="1" applyAlignment="1">
      <alignment horizontal="right"/>
    </xf>
    <xf numFmtId="0" fontId="18" fillId="18" borderId="6" xfId="0" applyFont="1" applyFill="1" applyBorder="1" applyAlignment="1">
      <alignment horizontal="right"/>
    </xf>
    <xf numFmtId="0" fontId="18" fillId="18" borderId="8" xfId="0" applyFont="1" applyFill="1" applyBorder="1" applyAlignment="1">
      <alignment horizontal="right"/>
    </xf>
    <xf numFmtId="0" fontId="18" fillId="18" borderId="16" xfId="0" applyFont="1" applyFill="1" applyBorder="1" applyAlignment="1">
      <alignment horizontal="right"/>
    </xf>
    <xf numFmtId="0" fontId="24" fillId="0" borderId="0" xfId="1">
      <alignment vertical="center"/>
    </xf>
    <xf numFmtId="164" fontId="25" fillId="0" borderId="0" xfId="1" applyNumberFormat="1" applyFont="1">
      <alignment vertical="center"/>
    </xf>
    <xf numFmtId="164" fontId="3" fillId="0" borderId="0" xfId="1" applyNumberFormat="1" applyFont="1" applyAlignment="1">
      <alignment horizontal="left" vertical="center"/>
    </xf>
    <xf numFmtId="0" fontId="3" fillId="0" borderId="0" xfId="1" applyFont="1">
      <alignment vertical="center"/>
    </xf>
    <xf numFmtId="0" fontId="2" fillId="0" borderId="0" xfId="1" applyFont="1">
      <alignment vertical="center"/>
    </xf>
    <xf numFmtId="164" fontId="3" fillId="0" borderId="0" xfId="2" applyNumberFormat="1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25" fillId="0" borderId="0" xfId="1" applyFont="1">
      <alignment vertical="center"/>
    </xf>
    <xf numFmtId="0" fontId="25" fillId="0" borderId="0" xfId="1" applyFont="1" applyAlignment="1">
      <alignment horizontal="right" vertical="center"/>
    </xf>
    <xf numFmtId="0" fontId="25" fillId="0" borderId="0" xfId="1" applyFont="1" applyAlignment="1"/>
    <xf numFmtId="0" fontId="18" fillId="0" borderId="0" xfId="1" applyFont="1">
      <alignment vertical="center"/>
    </xf>
    <xf numFmtId="0" fontId="26" fillId="0" borderId="0" xfId="1" applyFont="1">
      <alignment vertical="center"/>
    </xf>
    <xf numFmtId="0" fontId="5" fillId="0" borderId="0" xfId="1" applyFont="1">
      <alignment vertical="center"/>
    </xf>
    <xf numFmtId="0" fontId="27" fillId="0" borderId="0" xfId="1" applyFont="1" applyAlignment="1">
      <alignment horizontal="left" vertical="center"/>
    </xf>
    <xf numFmtId="0" fontId="28" fillId="0" borderId="0" xfId="1" applyFont="1">
      <alignment vertical="center"/>
    </xf>
    <xf numFmtId="0" fontId="29" fillId="0" borderId="0" xfId="1" applyFont="1">
      <alignment vertical="center"/>
    </xf>
    <xf numFmtId="0" fontId="30" fillId="21" borderId="0" xfId="1" applyFont="1" applyFill="1">
      <alignment vertical="center"/>
    </xf>
    <xf numFmtId="0" fontId="31" fillId="21" borderId="0" xfId="1" applyFont="1" applyFill="1">
      <alignment vertical="center"/>
    </xf>
    <xf numFmtId="0" fontId="30" fillId="2" borderId="0" xfId="1" applyFont="1" applyFill="1">
      <alignment vertical="center"/>
    </xf>
    <xf numFmtId="0" fontId="31" fillId="2" borderId="0" xfId="1" applyFont="1" applyFill="1">
      <alignment vertical="center"/>
    </xf>
    <xf numFmtId="0" fontId="31" fillId="10" borderId="0" xfId="1" applyFont="1" applyFill="1">
      <alignment vertical="center"/>
    </xf>
    <xf numFmtId="0" fontId="31" fillId="7" borderId="0" xfId="1" applyFont="1" applyFill="1">
      <alignment vertical="center"/>
    </xf>
    <xf numFmtId="0" fontId="7" fillId="12" borderId="2" xfId="0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left"/>
    </xf>
    <xf numFmtId="0" fontId="7" fillId="17" borderId="2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/>
    </xf>
    <xf numFmtId="0" fontId="5" fillId="5" borderId="2" xfId="0" applyFont="1" applyFill="1" applyBorder="1" applyAlignment="1">
      <alignment vertical="center"/>
    </xf>
    <xf numFmtId="0" fontId="5" fillId="12" borderId="2" xfId="0" applyFont="1" applyFill="1" applyBorder="1" applyAlignment="1">
      <alignment vertical="center"/>
    </xf>
    <xf numFmtId="0" fontId="7" fillId="5" borderId="2" xfId="0" applyFont="1" applyFill="1" applyBorder="1" applyAlignment="1">
      <alignment horizontal="left" vertical="center"/>
    </xf>
    <xf numFmtId="0" fontId="5" fillId="15" borderId="2" xfId="0" applyFont="1" applyFill="1" applyBorder="1" applyAlignment="1">
      <alignment vertical="center"/>
    </xf>
    <xf numFmtId="0" fontId="5" fillId="11" borderId="2" xfId="0" applyFont="1" applyFill="1" applyBorder="1" applyAlignment="1">
      <alignment vertical="center"/>
    </xf>
    <xf numFmtId="0" fontId="15" fillId="0" borderId="1" xfId="0" applyFont="1" applyFill="1" applyBorder="1"/>
    <xf numFmtId="0" fontId="15" fillId="0" borderId="0" xfId="0" applyFont="1" applyFill="1"/>
    <xf numFmtId="0" fontId="7" fillId="16" borderId="2" xfId="0" applyFont="1" applyFill="1" applyBorder="1" applyAlignment="1">
      <alignment horizontal="left" vertical="center"/>
    </xf>
    <xf numFmtId="0" fontId="7" fillId="11" borderId="2" xfId="0" applyFont="1" applyFill="1" applyBorder="1" applyAlignment="1">
      <alignment horizontal="left" vertical="center"/>
    </xf>
    <xf numFmtId="0" fontId="7" fillId="14" borderId="2" xfId="0" applyFont="1" applyFill="1" applyBorder="1" applyAlignment="1">
      <alignment horizontal="left" vertical="center"/>
    </xf>
    <xf numFmtId="0" fontId="7" fillId="18" borderId="2" xfId="0" applyFont="1" applyFill="1" applyBorder="1" applyAlignment="1">
      <alignment horizontal="left" vertical="center"/>
    </xf>
    <xf numFmtId="0" fontId="15" fillId="0" borderId="0" xfId="0" applyFont="1" applyFill="1" applyBorder="1"/>
    <xf numFmtId="0" fontId="5" fillId="6" borderId="2" xfId="0" applyFont="1" applyFill="1" applyBorder="1" applyAlignment="1">
      <alignment vertical="center"/>
    </xf>
    <xf numFmtId="0" fontId="5" fillId="14" borderId="2" xfId="0" applyFont="1" applyFill="1" applyBorder="1" applyAlignment="1">
      <alignment vertical="center"/>
    </xf>
    <xf numFmtId="0" fontId="7" fillId="6" borderId="2" xfId="0" applyFont="1" applyFill="1" applyBorder="1" applyAlignment="1">
      <alignment horizontal="left" vertical="center"/>
    </xf>
    <xf numFmtId="0" fontId="17" fillId="0" borderId="1" xfId="0" applyFont="1" applyFill="1" applyBorder="1" applyAlignment="1">
      <alignment horizontal="left" vertical="center"/>
    </xf>
    <xf numFmtId="0" fontId="10" fillId="17" borderId="2" xfId="0" applyFont="1" applyFill="1" applyBorder="1" applyAlignment="1">
      <alignment horizontal="left" vertical="center"/>
    </xf>
    <xf numFmtId="0" fontId="10" fillId="18" borderId="2" xfId="0" applyFont="1" applyFill="1" applyBorder="1" applyAlignment="1">
      <alignment horizontal="left" vertical="center"/>
    </xf>
    <xf numFmtId="0" fontId="10" fillId="20" borderId="2" xfId="0" applyFont="1" applyFill="1" applyBorder="1" applyAlignment="1">
      <alignment horizontal="left" vertical="center"/>
    </xf>
    <xf numFmtId="0" fontId="10" fillId="16" borderId="2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vertical="center"/>
    </xf>
    <xf numFmtId="0" fontId="10" fillId="16" borderId="2" xfId="0" applyFont="1" applyFill="1" applyBorder="1" applyAlignment="1">
      <alignment vertical="center"/>
    </xf>
    <xf numFmtId="0" fontId="10" fillId="18" borderId="2" xfId="0" applyFont="1" applyFill="1" applyBorder="1" applyAlignment="1">
      <alignment vertical="center"/>
    </xf>
    <xf numFmtId="0" fontId="18" fillId="0" borderId="14" xfId="0" applyFont="1" applyBorder="1"/>
    <xf numFmtId="0" fontId="18" fillId="0" borderId="15" xfId="0" applyFont="1" applyBorder="1"/>
    <xf numFmtId="0" fontId="18" fillId="0" borderId="16" xfId="0" applyFont="1" applyBorder="1"/>
    <xf numFmtId="0" fontId="18" fillId="0" borderId="14" xfId="0" applyFont="1" applyBorder="1" applyAlignment="1">
      <alignment horizontal="left"/>
    </xf>
    <xf numFmtId="0" fontId="18" fillId="0" borderId="15" xfId="0" applyFont="1" applyBorder="1" applyAlignment="1">
      <alignment horizontal="left"/>
    </xf>
    <xf numFmtId="0" fontId="18" fillId="0" borderId="16" xfId="0" applyFont="1" applyBorder="1" applyAlignment="1">
      <alignment horizontal="left"/>
    </xf>
  </cellXfs>
  <cellStyles count="3">
    <cellStyle name="Normal" xfId="0" builtinId="0"/>
    <cellStyle name="Normal 2" xfId="1" xr:uid="{96137D34-5A72-384B-9849-A8BBB1192CB5}"/>
    <cellStyle name="Percent 2" xfId="2" xr:uid="{BFBD49DB-E91C-F64D-B23B-F098E4EFA6E0}"/>
  </cellStyles>
  <dxfs count="0"/>
  <tableStyles count="0" defaultTableStyle="TableStyleMedium2" defaultPivotStyle="PivotStyleLight16"/>
  <colors>
    <mruColors>
      <color rgb="FFB7B7FF"/>
      <color rgb="FFB7C8FF"/>
      <color rgb="FF9EB7FF"/>
      <color rgb="FFD2B7FF"/>
      <color rgb="FFCCCCFF"/>
      <color rgb="FFCC99FF"/>
      <color rgb="FFF3B992"/>
      <color rgb="FFF3A570"/>
      <color rgb="FFA9BDE4"/>
      <color rgb="FFE4DA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165067</xdr:colOff>
      <xdr:row>29</xdr:row>
      <xdr:rowOff>84861</xdr:rowOff>
    </xdr:from>
    <xdr:ext cx="6462897" cy="5604906"/>
    <xdr:pic>
      <xdr:nvPicPr>
        <xdr:cNvPr id="2" name="Graphic 1">
          <a:extLst>
            <a:ext uri="{FF2B5EF4-FFF2-40B4-BE49-F238E27FC236}">
              <a16:creationId xmlns:a16="http://schemas.microsoft.com/office/drawing/2014/main" id="{342B60A3-ED9D-844D-84B5-272A4F3666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2738067" y="5609361"/>
          <a:ext cx="6462897" cy="560490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E548E2-262C-4081-8127-24E4CC1FF34C}">
  <sheetPr>
    <tabColor theme="8"/>
  </sheetPr>
  <dimension ref="A1:N98"/>
  <sheetViews>
    <sheetView tabSelected="1" topLeftCell="F1" zoomScale="165" zoomScaleNormal="165" workbookViewId="0">
      <selection sqref="A1:D1"/>
    </sheetView>
  </sheetViews>
  <sheetFormatPr defaultColWidth="8.81640625" defaultRowHeight="14.5"/>
  <cols>
    <col min="1" max="1" width="2.36328125" customWidth="1"/>
    <col min="2" max="2" width="113.453125" bestFit="1" customWidth="1"/>
    <col min="3" max="3" width="2.1796875" customWidth="1"/>
    <col min="4" max="4" width="113.453125" bestFit="1" customWidth="1"/>
    <col min="5" max="5" width="2.1796875" style="15" customWidth="1"/>
    <col min="6" max="6" width="111.1796875" style="15" bestFit="1" customWidth="1"/>
    <col min="7" max="7" width="2.1796875" style="15" customWidth="1"/>
    <col min="8" max="8" width="94.453125" bestFit="1" customWidth="1"/>
    <col min="9" max="9" width="8.6328125" style="39" customWidth="1"/>
    <col min="10" max="10" width="2.6328125" customWidth="1"/>
    <col min="11" max="11" width="18.6328125" customWidth="1"/>
    <col min="12" max="12" width="15.6328125" customWidth="1"/>
    <col min="13" max="13" width="12.6328125" customWidth="1"/>
    <col min="14" max="14" width="11.453125" bestFit="1" customWidth="1"/>
    <col min="15" max="15" width="8.81640625" customWidth="1"/>
  </cols>
  <sheetData>
    <row r="1" spans="1:14" s="12" customFormat="1" ht="23" customHeight="1" thickBot="1">
      <c r="A1" s="191" t="s">
        <v>153</v>
      </c>
      <c r="B1" s="191"/>
      <c r="C1" s="191"/>
      <c r="D1" s="191"/>
      <c r="E1" s="189" t="s">
        <v>160</v>
      </c>
      <c r="F1" s="189"/>
      <c r="G1" s="189" t="s">
        <v>122</v>
      </c>
      <c r="H1" s="189"/>
      <c r="I1" s="38"/>
      <c r="J1" s="43"/>
      <c r="K1" s="111" t="s">
        <v>166</v>
      </c>
      <c r="L1" s="112"/>
      <c r="M1" s="112"/>
      <c r="N1" s="112"/>
    </row>
    <row r="2" spans="1:14" s="43" customFormat="1" ht="23" customHeight="1" thickBot="1">
      <c r="A2" s="192" t="s">
        <v>121</v>
      </c>
      <c r="B2" s="192"/>
      <c r="C2" s="193" t="s">
        <v>131</v>
      </c>
      <c r="D2" s="193"/>
      <c r="E2" s="190" t="s">
        <v>169</v>
      </c>
      <c r="F2" s="190"/>
      <c r="G2" s="194" t="s">
        <v>132</v>
      </c>
      <c r="H2" s="194"/>
      <c r="I2" s="42"/>
      <c r="J2" s="6"/>
      <c r="K2" s="102"/>
      <c r="L2" s="103" t="s">
        <v>164</v>
      </c>
      <c r="M2" s="104"/>
      <c r="N2" s="88"/>
    </row>
    <row r="3" spans="1:14" ht="18" customHeight="1" thickBot="1">
      <c r="A3" s="58"/>
      <c r="B3" s="56" t="s">
        <v>22</v>
      </c>
      <c r="C3" s="20"/>
      <c r="D3" s="57" t="s">
        <v>35</v>
      </c>
      <c r="E3" s="20"/>
      <c r="F3" s="67" t="s">
        <v>35</v>
      </c>
      <c r="G3" s="62"/>
      <c r="H3" s="63" t="s">
        <v>22</v>
      </c>
      <c r="J3" s="93"/>
      <c r="K3" s="105" t="s">
        <v>159</v>
      </c>
      <c r="L3" s="115" t="s">
        <v>157</v>
      </c>
      <c r="M3" s="118" t="s">
        <v>158</v>
      </c>
      <c r="N3" s="121" t="s">
        <v>163</v>
      </c>
    </row>
    <row r="4" spans="1:14" ht="18" customHeight="1">
      <c r="A4" s="54"/>
      <c r="B4" s="56" t="s">
        <v>35</v>
      </c>
      <c r="C4" s="20"/>
      <c r="D4" s="57" t="s">
        <v>87</v>
      </c>
      <c r="E4" s="20"/>
      <c r="F4" s="67" t="s">
        <v>87</v>
      </c>
      <c r="G4" s="5"/>
      <c r="H4" s="63" t="s">
        <v>32</v>
      </c>
      <c r="J4" s="89"/>
      <c r="K4" s="106" t="s">
        <v>118</v>
      </c>
      <c r="L4" s="116">
        <v>15</v>
      </c>
      <c r="M4" s="119">
        <v>9</v>
      </c>
      <c r="N4" s="122">
        <v>9</v>
      </c>
    </row>
    <row r="5" spans="1:14" ht="18" customHeight="1">
      <c r="A5" s="54"/>
      <c r="B5" s="56" t="s">
        <v>87</v>
      </c>
      <c r="C5" s="20"/>
      <c r="D5" s="57" t="s">
        <v>72</v>
      </c>
      <c r="E5" s="20"/>
      <c r="F5" s="67" t="s">
        <v>72</v>
      </c>
      <c r="G5" s="22"/>
      <c r="H5" s="63" t="s">
        <v>7</v>
      </c>
      <c r="J5" s="25"/>
      <c r="K5" s="106" t="s">
        <v>119</v>
      </c>
      <c r="L5" s="116">
        <v>4</v>
      </c>
      <c r="M5" s="119">
        <v>4</v>
      </c>
      <c r="N5" s="122">
        <v>4</v>
      </c>
    </row>
    <row r="6" spans="1:14" ht="18" customHeight="1">
      <c r="A6" s="54"/>
      <c r="B6" s="56" t="s">
        <v>72</v>
      </c>
      <c r="C6" s="20"/>
      <c r="D6" s="57" t="s">
        <v>73</v>
      </c>
      <c r="E6" s="20"/>
      <c r="F6" s="67" t="s">
        <v>73</v>
      </c>
      <c r="G6" s="22"/>
      <c r="H6" s="63" t="s">
        <v>9</v>
      </c>
      <c r="I6" s="40"/>
      <c r="J6" s="65"/>
      <c r="K6" s="106" t="s">
        <v>117</v>
      </c>
      <c r="L6" s="116">
        <v>35</v>
      </c>
      <c r="M6" s="119">
        <v>29</v>
      </c>
      <c r="N6" s="122">
        <v>28</v>
      </c>
    </row>
    <row r="7" spans="1:14" ht="18" customHeight="1">
      <c r="A7" s="54"/>
      <c r="B7" s="56" t="s">
        <v>73</v>
      </c>
      <c r="C7" s="20"/>
      <c r="D7" s="57" t="s">
        <v>60</v>
      </c>
      <c r="E7" s="20"/>
      <c r="F7" s="67" t="s">
        <v>60</v>
      </c>
      <c r="G7" s="22"/>
      <c r="H7" s="63" t="s">
        <v>11</v>
      </c>
      <c r="I7" s="40"/>
      <c r="J7" s="27"/>
      <c r="K7" s="106" t="s">
        <v>126</v>
      </c>
      <c r="L7" s="116">
        <v>24</v>
      </c>
      <c r="M7" s="119">
        <v>22</v>
      </c>
      <c r="N7" s="122">
        <v>21</v>
      </c>
    </row>
    <row r="8" spans="1:14" ht="18" customHeight="1">
      <c r="A8" s="54"/>
      <c r="B8" s="56" t="s">
        <v>60</v>
      </c>
      <c r="C8" s="16"/>
      <c r="D8" s="57" t="s">
        <v>17</v>
      </c>
      <c r="E8" s="16"/>
      <c r="F8" s="67" t="s">
        <v>17</v>
      </c>
      <c r="G8" s="22"/>
      <c r="H8" s="63" t="s">
        <v>130</v>
      </c>
      <c r="I8" s="40"/>
      <c r="J8" s="28"/>
      <c r="K8" s="106" t="s">
        <v>128</v>
      </c>
      <c r="L8" s="116">
        <v>1</v>
      </c>
      <c r="M8" s="119">
        <v>1</v>
      </c>
      <c r="N8" s="122">
        <v>1</v>
      </c>
    </row>
    <row r="9" spans="1:14" ht="18" customHeight="1">
      <c r="A9" s="54"/>
      <c r="B9" s="56" t="s">
        <v>32</v>
      </c>
      <c r="C9" s="16"/>
      <c r="D9" s="57" t="s">
        <v>13</v>
      </c>
      <c r="E9" s="16"/>
      <c r="F9" s="67" t="s">
        <v>13</v>
      </c>
      <c r="G9" s="22"/>
      <c r="H9" s="63" t="s">
        <v>18</v>
      </c>
      <c r="I9" s="40"/>
      <c r="J9" s="29"/>
      <c r="K9" s="106" t="s">
        <v>120</v>
      </c>
      <c r="L9" s="116">
        <v>6</v>
      </c>
      <c r="M9" s="119">
        <v>5</v>
      </c>
      <c r="N9" s="122">
        <v>5</v>
      </c>
    </row>
    <row r="10" spans="1:14" ht="18" customHeight="1" thickBot="1">
      <c r="A10" s="51"/>
      <c r="B10" s="56" t="s">
        <v>17</v>
      </c>
      <c r="C10" s="16"/>
      <c r="D10" s="57" t="s">
        <v>5</v>
      </c>
      <c r="E10" s="16"/>
      <c r="F10" s="67" t="s">
        <v>5</v>
      </c>
      <c r="G10" s="62"/>
      <c r="H10" s="63" t="s">
        <v>25</v>
      </c>
      <c r="I10" s="40"/>
      <c r="J10" s="91"/>
      <c r="K10" s="106" t="s">
        <v>127</v>
      </c>
      <c r="L10" s="117">
        <v>11</v>
      </c>
      <c r="M10" s="120">
        <v>10</v>
      </c>
      <c r="N10" s="123">
        <v>8</v>
      </c>
    </row>
    <row r="11" spans="1:14" ht="18" customHeight="1" thickBot="1">
      <c r="A11" s="51"/>
      <c r="B11" s="56" t="s">
        <v>7</v>
      </c>
      <c r="C11" s="16"/>
      <c r="D11" s="57" t="s">
        <v>62</v>
      </c>
      <c r="E11" s="16"/>
      <c r="F11" s="67" t="s">
        <v>62</v>
      </c>
      <c r="G11" s="23"/>
      <c r="H11" s="63" t="s">
        <v>27</v>
      </c>
      <c r="I11" s="40"/>
      <c r="J11" s="94"/>
      <c r="K11" s="109" t="s">
        <v>165</v>
      </c>
      <c r="L11" s="117">
        <v>96</v>
      </c>
      <c r="M11" s="120">
        <v>80</v>
      </c>
      <c r="N11" s="123">
        <v>76</v>
      </c>
    </row>
    <row r="12" spans="1:14" ht="18" customHeight="1">
      <c r="A12" s="51"/>
      <c r="B12" s="56" t="s">
        <v>9</v>
      </c>
      <c r="C12" s="16"/>
      <c r="D12" s="57" t="s">
        <v>26</v>
      </c>
      <c r="E12" s="16"/>
      <c r="F12" s="67" t="s">
        <v>26</v>
      </c>
      <c r="G12" s="47"/>
      <c r="H12" s="63" t="s">
        <v>16</v>
      </c>
      <c r="I12" s="40"/>
    </row>
    <row r="13" spans="1:14" ht="18" customHeight="1">
      <c r="A13" s="51"/>
      <c r="B13" s="56" t="s">
        <v>13</v>
      </c>
      <c r="C13" s="16"/>
      <c r="D13" s="57" t="s">
        <v>0</v>
      </c>
      <c r="E13" s="16"/>
      <c r="F13" s="67" t="s">
        <v>0</v>
      </c>
      <c r="G13" s="47"/>
      <c r="H13" s="63" t="s">
        <v>67</v>
      </c>
      <c r="I13" s="40"/>
    </row>
    <row r="14" spans="1:14" ht="18" customHeight="1">
      <c r="A14" s="51"/>
      <c r="B14" s="56" t="s">
        <v>11</v>
      </c>
      <c r="C14" s="16"/>
      <c r="D14" s="57" t="s">
        <v>83</v>
      </c>
      <c r="E14" s="16"/>
      <c r="F14" s="67" t="s">
        <v>83</v>
      </c>
      <c r="G14" s="23"/>
      <c r="H14" s="63" t="s">
        <v>14</v>
      </c>
      <c r="I14" s="40"/>
    </row>
    <row r="15" spans="1:14" ht="18" customHeight="1">
      <c r="A15" s="51"/>
      <c r="B15" s="56" t="s">
        <v>5</v>
      </c>
      <c r="C15" s="16"/>
      <c r="D15" s="57" t="s">
        <v>56</v>
      </c>
      <c r="E15" s="16"/>
      <c r="F15" s="67" t="s">
        <v>56</v>
      </c>
      <c r="G15" s="47"/>
      <c r="H15" s="63" t="s">
        <v>34</v>
      </c>
      <c r="I15" s="40"/>
    </row>
    <row r="16" spans="1:14" ht="18" customHeight="1">
      <c r="A16" s="51"/>
      <c r="B16" s="56" t="s">
        <v>62</v>
      </c>
      <c r="C16" s="16"/>
      <c r="D16" s="57" t="s">
        <v>37</v>
      </c>
      <c r="E16" s="16"/>
      <c r="F16" s="67" t="s">
        <v>37</v>
      </c>
      <c r="G16" s="47"/>
      <c r="H16" s="63" t="s">
        <v>55</v>
      </c>
      <c r="I16" s="40"/>
    </row>
    <row r="17" spans="1:9" ht="18" customHeight="1">
      <c r="A17" s="51"/>
      <c r="B17" s="56" t="s">
        <v>26</v>
      </c>
      <c r="C17" s="46"/>
      <c r="D17" s="57" t="s">
        <v>53</v>
      </c>
      <c r="E17" s="46"/>
      <c r="F17" s="67" t="s">
        <v>53</v>
      </c>
      <c r="G17" s="47"/>
      <c r="H17" s="63" t="s">
        <v>36</v>
      </c>
      <c r="I17" s="40"/>
    </row>
    <row r="18" spans="1:9" ht="18" customHeight="1">
      <c r="A18" s="51"/>
      <c r="B18" s="56" t="s">
        <v>0</v>
      </c>
      <c r="C18" s="46"/>
      <c r="D18" s="57" t="s">
        <v>95</v>
      </c>
      <c r="E18" s="46"/>
      <c r="F18" s="67" t="s">
        <v>95</v>
      </c>
      <c r="G18" s="3"/>
      <c r="H18" s="63" t="s">
        <v>29</v>
      </c>
      <c r="I18" s="40"/>
    </row>
    <row r="19" spans="1:9" ht="18" customHeight="1">
      <c r="A19" s="51"/>
      <c r="B19" s="56" t="s">
        <v>130</v>
      </c>
      <c r="C19" s="46"/>
      <c r="D19" s="57" t="s">
        <v>54</v>
      </c>
      <c r="E19" s="46"/>
      <c r="F19" s="67" t="s">
        <v>54</v>
      </c>
      <c r="G19" s="3"/>
      <c r="H19" s="63" t="s">
        <v>1</v>
      </c>
      <c r="I19" s="40"/>
    </row>
    <row r="20" spans="1:9" ht="18" customHeight="1">
      <c r="A20" s="51"/>
      <c r="B20" s="56" t="s">
        <v>83</v>
      </c>
      <c r="C20" s="46"/>
      <c r="D20" s="57" t="s">
        <v>45</v>
      </c>
      <c r="E20" s="46"/>
      <c r="F20" s="67" t="s">
        <v>45</v>
      </c>
      <c r="G20" s="3"/>
      <c r="H20" s="63" t="s">
        <v>19</v>
      </c>
      <c r="I20" s="40"/>
    </row>
    <row r="21" spans="1:9" ht="18" customHeight="1">
      <c r="A21" s="51"/>
      <c r="B21" s="56" t="s">
        <v>56</v>
      </c>
      <c r="C21" s="46"/>
      <c r="D21" s="57" t="s">
        <v>84</v>
      </c>
      <c r="E21" s="46"/>
      <c r="F21" s="67" t="s">
        <v>84</v>
      </c>
      <c r="G21" s="62"/>
      <c r="H21" s="63" t="s">
        <v>12</v>
      </c>
      <c r="I21" s="40"/>
    </row>
    <row r="22" spans="1:9" ht="18" customHeight="1">
      <c r="A22" s="51"/>
      <c r="B22" s="56" t="s">
        <v>37</v>
      </c>
      <c r="C22" s="46"/>
      <c r="D22" s="57" t="s">
        <v>94</v>
      </c>
      <c r="E22" s="46"/>
      <c r="F22" s="67" t="s">
        <v>94</v>
      </c>
      <c r="G22" s="62"/>
      <c r="H22" s="63" t="s">
        <v>4</v>
      </c>
      <c r="I22" s="40"/>
    </row>
    <row r="23" spans="1:9" ht="18" customHeight="1">
      <c r="A23" s="51"/>
      <c r="B23" s="56" t="s">
        <v>18</v>
      </c>
      <c r="C23" s="46"/>
      <c r="D23" s="57" t="s">
        <v>89</v>
      </c>
      <c r="E23" s="46"/>
      <c r="F23" s="67" t="s">
        <v>89</v>
      </c>
      <c r="G23" s="6"/>
      <c r="H23" s="6"/>
      <c r="I23" s="40"/>
    </row>
    <row r="24" spans="1:9" ht="18" customHeight="1">
      <c r="A24" s="51"/>
      <c r="B24" s="56" t="s">
        <v>25</v>
      </c>
      <c r="C24" s="46"/>
      <c r="D24" s="57" t="s">
        <v>47</v>
      </c>
      <c r="E24" s="46"/>
      <c r="F24" s="67" t="s">
        <v>8</v>
      </c>
      <c r="G24" s="6"/>
      <c r="H24" s="7"/>
      <c r="I24" s="40"/>
    </row>
    <row r="25" spans="1:9" ht="18" customHeight="1">
      <c r="A25" s="55"/>
      <c r="B25" s="56" t="s">
        <v>53</v>
      </c>
      <c r="C25" s="46"/>
      <c r="D25" s="57" t="s">
        <v>8</v>
      </c>
      <c r="E25" s="46"/>
      <c r="F25" s="67" t="s">
        <v>40</v>
      </c>
      <c r="G25" s="188" t="s">
        <v>133</v>
      </c>
      <c r="H25" s="188"/>
      <c r="I25" s="40"/>
    </row>
    <row r="26" spans="1:9" ht="18" customHeight="1">
      <c r="A26" s="55"/>
      <c r="B26" s="56" t="s">
        <v>27</v>
      </c>
      <c r="C26" s="46"/>
      <c r="D26" s="57" t="s">
        <v>40</v>
      </c>
      <c r="E26" s="46"/>
      <c r="F26" s="67" t="s">
        <v>46</v>
      </c>
      <c r="G26" s="47"/>
      <c r="H26" s="64" t="s">
        <v>47</v>
      </c>
    </row>
    <row r="27" spans="1:9" ht="18" customHeight="1">
      <c r="A27" s="55"/>
      <c r="B27" s="56" t="s">
        <v>95</v>
      </c>
      <c r="C27" s="46"/>
      <c r="D27" s="57" t="s">
        <v>46</v>
      </c>
      <c r="E27" s="46"/>
      <c r="F27" s="67" t="s">
        <v>65</v>
      </c>
      <c r="G27" s="61"/>
      <c r="H27" s="64" t="s">
        <v>43</v>
      </c>
    </row>
    <row r="28" spans="1:9" ht="18" customHeight="1">
      <c r="A28" s="55"/>
      <c r="B28" s="56" t="s">
        <v>54</v>
      </c>
      <c r="C28" s="46"/>
      <c r="D28" s="57" t="s">
        <v>65</v>
      </c>
      <c r="E28" s="46"/>
      <c r="F28" s="67" t="s">
        <v>81</v>
      </c>
      <c r="G28" s="3"/>
      <c r="H28" s="64" t="s">
        <v>42</v>
      </c>
    </row>
    <row r="29" spans="1:9" ht="18" customHeight="1">
      <c r="A29" s="55"/>
      <c r="B29" s="56" t="s">
        <v>45</v>
      </c>
      <c r="C29" s="46"/>
      <c r="D29" s="57" t="s">
        <v>81</v>
      </c>
      <c r="E29" s="46"/>
      <c r="F29" s="67" t="s">
        <v>59</v>
      </c>
      <c r="G29" s="62"/>
      <c r="H29" s="64" t="s">
        <v>129</v>
      </c>
    </row>
    <row r="30" spans="1:9" ht="18" customHeight="1">
      <c r="A30" s="55"/>
      <c r="B30" s="56" t="s">
        <v>84</v>
      </c>
      <c r="C30" s="46"/>
      <c r="D30" s="57" t="s">
        <v>59</v>
      </c>
      <c r="E30" s="46"/>
      <c r="F30" s="67" t="s">
        <v>57</v>
      </c>
      <c r="G30" s="6"/>
      <c r="H30" s="2"/>
    </row>
    <row r="31" spans="1:9" ht="18" customHeight="1">
      <c r="A31" s="55"/>
      <c r="B31" s="56" t="s">
        <v>94</v>
      </c>
      <c r="C31" s="46"/>
      <c r="D31" s="57" t="s">
        <v>57</v>
      </c>
      <c r="E31" s="46"/>
      <c r="F31" s="67" t="s">
        <v>30</v>
      </c>
    </row>
    <row r="32" spans="1:9" ht="18" customHeight="1">
      <c r="A32" s="55"/>
      <c r="B32" s="56" t="s">
        <v>16</v>
      </c>
      <c r="C32" s="46"/>
      <c r="D32" s="57" t="s">
        <v>30</v>
      </c>
      <c r="E32" s="46"/>
      <c r="F32" s="67" t="s">
        <v>31</v>
      </c>
    </row>
    <row r="33" spans="1:10" ht="18" customHeight="1">
      <c r="A33" s="55"/>
      <c r="B33" s="56" t="s">
        <v>89</v>
      </c>
      <c r="C33" s="46"/>
      <c r="D33" s="57" t="s">
        <v>31</v>
      </c>
      <c r="E33" s="46"/>
      <c r="F33" s="67" t="s">
        <v>41</v>
      </c>
    </row>
    <row r="34" spans="1:10" ht="18" customHeight="1">
      <c r="A34" s="55"/>
      <c r="B34" s="56" t="s">
        <v>8</v>
      </c>
      <c r="C34" s="46"/>
      <c r="D34" s="57" t="s">
        <v>41</v>
      </c>
      <c r="E34" s="46"/>
      <c r="F34" s="67" t="s">
        <v>58</v>
      </c>
    </row>
    <row r="35" spans="1:10" ht="18" customHeight="1">
      <c r="A35" s="55"/>
      <c r="B35" s="56" t="s">
        <v>40</v>
      </c>
      <c r="C35" s="46"/>
      <c r="D35" s="57" t="s">
        <v>58</v>
      </c>
      <c r="E35" s="46"/>
      <c r="F35" s="67" t="s">
        <v>74</v>
      </c>
    </row>
    <row r="36" spans="1:10" ht="18" customHeight="1">
      <c r="A36" s="55"/>
      <c r="B36" s="56" t="s">
        <v>46</v>
      </c>
      <c r="C36" s="46"/>
      <c r="D36" s="57" t="s">
        <v>74</v>
      </c>
      <c r="E36" s="46"/>
      <c r="F36" s="67" t="s">
        <v>64</v>
      </c>
    </row>
    <row r="37" spans="1:10" ht="18" customHeight="1">
      <c r="A37" s="55"/>
      <c r="B37" s="56" t="s">
        <v>65</v>
      </c>
      <c r="C37" s="46"/>
      <c r="D37" s="57" t="s">
        <v>64</v>
      </c>
      <c r="E37" s="46"/>
      <c r="F37" s="67" t="s">
        <v>66</v>
      </c>
    </row>
    <row r="38" spans="1:10" ht="18" customHeight="1">
      <c r="A38" s="55"/>
      <c r="B38" s="56" t="s">
        <v>81</v>
      </c>
      <c r="C38" s="46"/>
      <c r="D38" s="57" t="s">
        <v>66</v>
      </c>
      <c r="E38" s="46"/>
      <c r="F38" s="67" t="s">
        <v>61</v>
      </c>
    </row>
    <row r="39" spans="1:10" ht="18" customHeight="1">
      <c r="A39" s="55"/>
      <c r="B39" s="56" t="s">
        <v>59</v>
      </c>
      <c r="C39" s="46"/>
      <c r="D39" s="57" t="s">
        <v>61</v>
      </c>
      <c r="E39" s="46"/>
      <c r="F39" s="67" t="s">
        <v>97</v>
      </c>
    </row>
    <row r="40" spans="1:10" ht="18" customHeight="1">
      <c r="A40" s="55"/>
      <c r="B40" s="56" t="s">
        <v>57</v>
      </c>
      <c r="C40" s="46"/>
      <c r="D40" s="57" t="s">
        <v>97</v>
      </c>
      <c r="E40" s="46"/>
      <c r="F40" s="67" t="s">
        <v>63</v>
      </c>
      <c r="G40" s="6"/>
      <c r="H40" s="2"/>
      <c r="I40" s="40"/>
      <c r="J40" s="40"/>
    </row>
    <row r="41" spans="1:10" ht="18" customHeight="1">
      <c r="A41" s="55"/>
      <c r="B41" s="56" t="s">
        <v>67</v>
      </c>
      <c r="C41" s="46"/>
      <c r="D41" s="57" t="s">
        <v>63</v>
      </c>
      <c r="E41" s="46"/>
      <c r="F41" s="67" t="s">
        <v>48</v>
      </c>
      <c r="G41" s="6"/>
      <c r="H41" s="2"/>
      <c r="I41" s="40"/>
    </row>
    <row r="42" spans="1:10" ht="18" customHeight="1">
      <c r="A42" s="55"/>
      <c r="B42" s="56" t="s">
        <v>30</v>
      </c>
      <c r="C42" s="46"/>
      <c r="D42" s="57" t="s">
        <v>48</v>
      </c>
      <c r="E42" s="46"/>
      <c r="F42" s="67" t="s">
        <v>70</v>
      </c>
      <c r="G42" s="6"/>
      <c r="H42" s="2"/>
      <c r="I42" s="40"/>
    </row>
    <row r="43" spans="1:10" ht="18" customHeight="1">
      <c r="A43" s="55"/>
      <c r="B43" s="56" t="s">
        <v>14</v>
      </c>
      <c r="C43" s="46"/>
      <c r="D43" s="57" t="s">
        <v>70</v>
      </c>
      <c r="E43" s="46"/>
      <c r="F43" s="67" t="s">
        <v>49</v>
      </c>
      <c r="G43" s="6"/>
      <c r="H43" s="2"/>
      <c r="I43" s="40"/>
    </row>
    <row r="44" spans="1:10" ht="18" customHeight="1">
      <c r="A44" s="55"/>
      <c r="B44" s="56" t="s">
        <v>31</v>
      </c>
      <c r="C44" s="46"/>
      <c r="D44" s="57" t="s">
        <v>49</v>
      </c>
      <c r="E44" s="46"/>
      <c r="F44" s="67" t="s">
        <v>3</v>
      </c>
      <c r="G44" s="6"/>
      <c r="H44" s="2"/>
      <c r="I44" s="40"/>
    </row>
    <row r="45" spans="1:10" ht="18" customHeight="1">
      <c r="A45" s="55"/>
      <c r="B45" s="56" t="s">
        <v>41</v>
      </c>
      <c r="C45" s="46"/>
      <c r="D45" s="57" t="s">
        <v>3</v>
      </c>
      <c r="E45" s="17"/>
      <c r="F45" s="67" t="s">
        <v>2</v>
      </c>
      <c r="G45" s="6"/>
      <c r="H45" s="2"/>
      <c r="I45" s="40"/>
    </row>
    <row r="46" spans="1:10" ht="18" customHeight="1">
      <c r="A46" s="55"/>
      <c r="B46" s="56" t="s">
        <v>58</v>
      </c>
      <c r="C46" s="17"/>
      <c r="D46" s="57" t="s">
        <v>2</v>
      </c>
      <c r="E46" s="17"/>
      <c r="F46" s="67" t="s">
        <v>10</v>
      </c>
      <c r="G46" s="6"/>
      <c r="H46" s="2"/>
      <c r="I46" s="40"/>
    </row>
    <row r="47" spans="1:10" ht="18" customHeight="1">
      <c r="A47" s="55"/>
      <c r="B47" s="56" t="s">
        <v>74</v>
      </c>
      <c r="C47" s="17"/>
      <c r="D47" s="57" t="s">
        <v>10</v>
      </c>
      <c r="E47" s="17"/>
      <c r="F47" s="67" t="s">
        <v>33</v>
      </c>
      <c r="G47" s="6"/>
      <c r="H47" s="2"/>
      <c r="I47" s="40"/>
    </row>
    <row r="48" spans="1:10" ht="18" customHeight="1">
      <c r="A48" s="55"/>
      <c r="B48" s="56" t="s">
        <v>64</v>
      </c>
      <c r="C48" s="17"/>
      <c r="D48" s="57" t="s">
        <v>33</v>
      </c>
      <c r="E48" s="17"/>
      <c r="F48" s="67" t="s">
        <v>96</v>
      </c>
      <c r="G48" s="6"/>
      <c r="H48" s="2"/>
      <c r="I48" s="40"/>
    </row>
    <row r="49" spans="1:9" ht="18" customHeight="1">
      <c r="A49" s="55"/>
      <c r="B49" s="56" t="s">
        <v>34</v>
      </c>
      <c r="C49" s="17"/>
      <c r="D49" s="57" t="s">
        <v>96</v>
      </c>
      <c r="E49" s="19"/>
      <c r="F49" s="67" t="s">
        <v>52</v>
      </c>
      <c r="G49" s="6"/>
      <c r="H49" s="2"/>
      <c r="I49" s="40"/>
    </row>
    <row r="50" spans="1:9" ht="18" customHeight="1">
      <c r="A50" s="55"/>
      <c r="B50" s="56" t="s">
        <v>66</v>
      </c>
      <c r="C50" s="59"/>
      <c r="D50" s="57" t="s">
        <v>43</v>
      </c>
      <c r="E50" s="19"/>
      <c r="F50" s="67" t="s">
        <v>38</v>
      </c>
      <c r="G50" s="6"/>
      <c r="H50" s="2"/>
      <c r="I50" s="40"/>
    </row>
    <row r="51" spans="1:9" ht="18" customHeight="1">
      <c r="A51" s="55"/>
      <c r="B51" s="56" t="s">
        <v>61</v>
      </c>
      <c r="C51" s="19"/>
      <c r="D51" s="57" t="s">
        <v>52</v>
      </c>
      <c r="E51" s="19"/>
      <c r="F51" s="67" t="s">
        <v>69</v>
      </c>
      <c r="G51" s="6"/>
      <c r="H51" s="2"/>
      <c r="I51" s="40"/>
    </row>
    <row r="52" spans="1:9" ht="18" customHeight="1">
      <c r="A52" s="55"/>
      <c r="B52" s="56" t="s">
        <v>97</v>
      </c>
      <c r="C52" s="19"/>
      <c r="D52" s="57" t="s">
        <v>38</v>
      </c>
      <c r="E52" s="19"/>
      <c r="F52" s="67" t="s">
        <v>39</v>
      </c>
      <c r="G52" s="6"/>
      <c r="H52" s="2"/>
      <c r="I52" s="40"/>
    </row>
    <row r="53" spans="1:9" ht="18" customHeight="1">
      <c r="A53" s="55"/>
      <c r="B53" s="56" t="s">
        <v>63</v>
      </c>
      <c r="C53" s="19"/>
      <c r="D53" s="57" t="s">
        <v>69</v>
      </c>
      <c r="E53" s="19"/>
      <c r="F53" s="67" t="s">
        <v>28</v>
      </c>
      <c r="G53" s="6"/>
      <c r="H53" s="2"/>
      <c r="I53" s="40"/>
    </row>
    <row r="54" spans="1:9" ht="18" customHeight="1">
      <c r="A54" s="55"/>
      <c r="B54" s="56" t="s">
        <v>55</v>
      </c>
      <c r="C54" s="19"/>
      <c r="D54" s="57" t="s">
        <v>39</v>
      </c>
      <c r="E54" s="19"/>
      <c r="F54" s="67" t="s">
        <v>78</v>
      </c>
      <c r="G54" s="6"/>
      <c r="H54" s="2"/>
      <c r="I54" s="40"/>
    </row>
    <row r="55" spans="1:9" ht="18" customHeight="1">
      <c r="A55" s="55"/>
      <c r="B55" s="56" t="s">
        <v>48</v>
      </c>
      <c r="C55" s="19"/>
      <c r="D55" s="57" t="s">
        <v>42</v>
      </c>
      <c r="E55" s="19"/>
      <c r="F55" s="67" t="s">
        <v>68</v>
      </c>
      <c r="G55" s="6"/>
      <c r="H55" s="2"/>
      <c r="I55" s="40"/>
    </row>
    <row r="56" spans="1:9" ht="18" customHeight="1">
      <c r="A56" s="55"/>
      <c r="B56" s="56" t="s">
        <v>70</v>
      </c>
      <c r="C56" s="19"/>
      <c r="D56" s="57" t="s">
        <v>28</v>
      </c>
      <c r="E56" s="19"/>
      <c r="F56" s="67" t="s">
        <v>86</v>
      </c>
      <c r="G56" s="6"/>
      <c r="H56" s="2"/>
      <c r="I56" s="40"/>
    </row>
    <row r="57" spans="1:9" ht="18" customHeight="1">
      <c r="A57" s="55"/>
      <c r="B57" s="56" t="s">
        <v>49</v>
      </c>
      <c r="C57" s="19"/>
      <c r="D57" s="57" t="s">
        <v>78</v>
      </c>
      <c r="E57" s="19"/>
      <c r="F57" s="67" t="s">
        <v>15</v>
      </c>
      <c r="G57" s="6"/>
      <c r="H57" s="2"/>
      <c r="I57" s="40"/>
    </row>
    <row r="58" spans="1:9" ht="18" customHeight="1">
      <c r="A58" s="55"/>
      <c r="B58" s="56" t="s">
        <v>3</v>
      </c>
      <c r="C58" s="19"/>
      <c r="D58" s="57" t="s">
        <v>68</v>
      </c>
      <c r="E58" s="19"/>
      <c r="F58" s="67" t="s">
        <v>80</v>
      </c>
      <c r="G58" s="6"/>
      <c r="H58" s="2"/>
      <c r="I58" s="40"/>
    </row>
    <row r="59" spans="1:9" ht="18" customHeight="1">
      <c r="A59" s="55"/>
      <c r="B59" s="56" t="s">
        <v>36</v>
      </c>
      <c r="C59" s="19"/>
      <c r="D59" s="57" t="s">
        <v>86</v>
      </c>
      <c r="E59" s="19"/>
      <c r="F59" s="67" t="s">
        <v>71</v>
      </c>
      <c r="G59" s="6"/>
      <c r="H59" s="2"/>
      <c r="I59" s="40"/>
    </row>
    <row r="60" spans="1:9" ht="18" customHeight="1">
      <c r="A60" s="53"/>
      <c r="B60" s="56" t="s">
        <v>2</v>
      </c>
      <c r="C60" s="19"/>
      <c r="D60" s="57" t="s">
        <v>15</v>
      </c>
      <c r="E60" s="19"/>
      <c r="F60" s="67" t="s">
        <v>23</v>
      </c>
      <c r="G60" s="6"/>
      <c r="H60" s="2"/>
      <c r="I60" s="40"/>
    </row>
    <row r="61" spans="1:9" ht="18" customHeight="1">
      <c r="A61" s="53"/>
      <c r="B61" s="56" t="s">
        <v>10</v>
      </c>
      <c r="C61" s="19"/>
      <c r="D61" s="57" t="s">
        <v>80</v>
      </c>
      <c r="E61" s="19"/>
      <c r="F61" s="67" t="s">
        <v>79</v>
      </c>
      <c r="G61" s="6"/>
      <c r="H61" s="2"/>
      <c r="I61" s="40"/>
    </row>
    <row r="62" spans="1:9" ht="18" customHeight="1">
      <c r="A62" s="53"/>
      <c r="B62" s="56" t="s">
        <v>33</v>
      </c>
      <c r="C62" s="19"/>
      <c r="D62" s="57" t="s">
        <v>71</v>
      </c>
      <c r="E62" s="19"/>
      <c r="F62" s="67" t="s">
        <v>50</v>
      </c>
      <c r="G62" s="6"/>
      <c r="H62" s="2"/>
      <c r="I62" s="40"/>
    </row>
    <row r="63" spans="1:9" ht="18" customHeight="1">
      <c r="A63" s="53"/>
      <c r="B63" s="56" t="s">
        <v>96</v>
      </c>
      <c r="C63" s="19"/>
      <c r="D63" s="57" t="s">
        <v>23</v>
      </c>
      <c r="E63" s="19"/>
      <c r="F63" s="67" t="s">
        <v>6</v>
      </c>
      <c r="G63" s="6"/>
      <c r="H63" s="2"/>
      <c r="I63" s="40"/>
    </row>
    <row r="64" spans="1:9" ht="18" customHeight="1">
      <c r="A64" s="52"/>
      <c r="B64" s="56" t="s">
        <v>29</v>
      </c>
      <c r="C64" s="19"/>
      <c r="D64" s="57" t="s">
        <v>79</v>
      </c>
      <c r="E64" s="19"/>
      <c r="F64" s="67" t="s">
        <v>90</v>
      </c>
      <c r="G64" s="6"/>
      <c r="H64" s="2"/>
      <c r="I64" s="40"/>
    </row>
    <row r="65" spans="1:9" ht="18" customHeight="1">
      <c r="A65" s="52"/>
      <c r="B65" s="56" t="s">
        <v>1</v>
      </c>
      <c r="C65" s="19"/>
      <c r="D65" s="57" t="s">
        <v>50</v>
      </c>
      <c r="E65" s="19"/>
      <c r="F65" s="67" t="s">
        <v>91</v>
      </c>
      <c r="G65" s="6"/>
      <c r="H65" s="2"/>
      <c r="I65" s="40"/>
    </row>
    <row r="66" spans="1:9" ht="18" customHeight="1">
      <c r="A66" s="52"/>
      <c r="B66" s="56" t="s">
        <v>52</v>
      </c>
      <c r="C66" s="19"/>
      <c r="D66" s="57" t="s">
        <v>6</v>
      </c>
      <c r="E66" s="19"/>
      <c r="F66" s="67" t="s">
        <v>44</v>
      </c>
      <c r="G66" s="6"/>
      <c r="H66" s="2"/>
      <c r="I66" s="40"/>
    </row>
    <row r="67" spans="1:9" ht="18" customHeight="1">
      <c r="A67" s="52"/>
      <c r="B67" s="56" t="s">
        <v>38</v>
      </c>
      <c r="C67" s="19"/>
      <c r="D67" s="57" t="s">
        <v>90</v>
      </c>
      <c r="E67" s="19"/>
      <c r="F67" s="67" t="s">
        <v>75</v>
      </c>
      <c r="G67" s="6"/>
      <c r="H67" s="2"/>
      <c r="I67" s="40"/>
    </row>
    <row r="68" spans="1:9" ht="18" customHeight="1">
      <c r="A68" s="52"/>
      <c r="B68" s="56" t="s">
        <v>69</v>
      </c>
      <c r="C68" s="19"/>
      <c r="D68" s="57" t="s">
        <v>91</v>
      </c>
      <c r="E68" s="19"/>
      <c r="F68" s="67" t="s">
        <v>21</v>
      </c>
      <c r="G68" s="6"/>
      <c r="H68" s="2"/>
      <c r="I68" s="40"/>
    </row>
    <row r="69" spans="1:9" ht="18" customHeight="1">
      <c r="A69" s="52"/>
      <c r="B69" s="56" t="s">
        <v>39</v>
      </c>
      <c r="C69" s="19"/>
      <c r="D69" s="57" t="s">
        <v>44</v>
      </c>
      <c r="E69" s="19"/>
      <c r="F69" s="67" t="s">
        <v>24</v>
      </c>
      <c r="G69" s="6"/>
      <c r="H69" s="2"/>
      <c r="I69" s="40"/>
    </row>
    <row r="70" spans="1:9" ht="18" customHeight="1">
      <c r="A70" s="52"/>
      <c r="B70" s="56" t="s">
        <v>28</v>
      </c>
      <c r="C70" s="19"/>
      <c r="D70" s="57" t="s">
        <v>75</v>
      </c>
      <c r="E70" s="59"/>
      <c r="F70" s="67" t="s">
        <v>77</v>
      </c>
      <c r="G70" s="6"/>
      <c r="H70" s="2"/>
      <c r="I70" s="40"/>
    </row>
    <row r="71" spans="1:9" ht="18" customHeight="1">
      <c r="A71" s="52"/>
      <c r="B71" s="56" t="s">
        <v>78</v>
      </c>
      <c r="C71" s="19"/>
      <c r="D71" s="57" t="s">
        <v>21</v>
      </c>
      <c r="E71" s="59"/>
      <c r="F71" s="67" t="s">
        <v>92</v>
      </c>
      <c r="G71" s="6"/>
      <c r="H71" s="2"/>
      <c r="I71" s="40"/>
    </row>
    <row r="72" spans="1:9" ht="18" customHeight="1">
      <c r="A72" s="52"/>
      <c r="B72" s="56" t="s">
        <v>68</v>
      </c>
      <c r="C72" s="19"/>
      <c r="D72" s="57" t="s">
        <v>24</v>
      </c>
      <c r="E72" s="59"/>
      <c r="F72" s="67" t="s">
        <v>88</v>
      </c>
      <c r="G72" s="14"/>
      <c r="H72" s="2"/>
      <c r="I72" s="40"/>
    </row>
    <row r="73" spans="1:9" ht="18" customHeight="1">
      <c r="A73" s="52"/>
      <c r="B73" s="56" t="s">
        <v>86</v>
      </c>
      <c r="C73" s="59"/>
      <c r="D73" s="57" t="s">
        <v>77</v>
      </c>
      <c r="E73" s="74"/>
      <c r="F73" s="67" t="s">
        <v>20</v>
      </c>
      <c r="G73" s="7"/>
      <c r="H73" s="2"/>
      <c r="I73" s="40"/>
    </row>
    <row r="74" spans="1:9" ht="18" customHeight="1">
      <c r="A74" s="52"/>
      <c r="B74" s="56" t="s">
        <v>15</v>
      </c>
      <c r="C74" s="59"/>
      <c r="D74" s="57" t="s">
        <v>92</v>
      </c>
      <c r="E74" s="59"/>
      <c r="F74" s="67" t="s">
        <v>76</v>
      </c>
      <c r="G74" s="7"/>
      <c r="H74" s="2"/>
      <c r="I74" s="40"/>
    </row>
    <row r="75" spans="1:9" ht="18" customHeight="1">
      <c r="A75" s="52"/>
      <c r="B75" s="56" t="s">
        <v>80</v>
      </c>
      <c r="C75" s="59"/>
      <c r="D75" s="57" t="s">
        <v>88</v>
      </c>
      <c r="E75" s="59"/>
      <c r="F75" s="67" t="s">
        <v>51</v>
      </c>
      <c r="G75" s="7"/>
      <c r="H75" s="2"/>
      <c r="I75" s="40"/>
    </row>
    <row r="76" spans="1:9" ht="18" customHeight="1">
      <c r="A76" s="52"/>
      <c r="B76" s="56" t="s">
        <v>71</v>
      </c>
      <c r="C76" s="74"/>
      <c r="D76" s="57" t="s">
        <v>20</v>
      </c>
      <c r="E76" s="59"/>
      <c r="F76" s="67" t="s">
        <v>85</v>
      </c>
      <c r="G76" s="7"/>
      <c r="H76" s="2"/>
      <c r="I76" s="40"/>
    </row>
    <row r="77" spans="1:9" ht="18" customHeight="1">
      <c r="A77" s="52"/>
      <c r="B77" s="56" t="s">
        <v>23</v>
      </c>
      <c r="C77" s="59"/>
      <c r="D77" s="57" t="s">
        <v>76</v>
      </c>
      <c r="E77" s="59"/>
      <c r="F77" s="67" t="s">
        <v>93</v>
      </c>
      <c r="G77" s="7"/>
      <c r="H77" s="2"/>
      <c r="I77" s="40"/>
    </row>
    <row r="78" spans="1:9" ht="18" customHeight="1">
      <c r="A78" s="52"/>
      <c r="B78" s="56" t="s">
        <v>19</v>
      </c>
      <c r="C78" s="59"/>
      <c r="D78" s="57" t="s">
        <v>51</v>
      </c>
      <c r="E78" s="59"/>
      <c r="F78" s="67" t="s">
        <v>82</v>
      </c>
      <c r="G78" s="7"/>
      <c r="H78" s="2"/>
      <c r="I78" s="40"/>
    </row>
    <row r="79" spans="1:9" ht="18" customHeight="1">
      <c r="A79" s="52"/>
      <c r="B79" s="56" t="s">
        <v>79</v>
      </c>
      <c r="C79" s="59"/>
      <c r="D79" s="57" t="s">
        <v>85</v>
      </c>
      <c r="E79" s="10"/>
      <c r="F79" s="7"/>
      <c r="G79" s="7"/>
      <c r="H79" s="2"/>
      <c r="I79" s="40"/>
    </row>
    <row r="80" spans="1:9" ht="18" customHeight="1">
      <c r="A80" s="52"/>
      <c r="B80" s="56" t="s">
        <v>50</v>
      </c>
      <c r="C80" s="59"/>
      <c r="D80" s="57" t="s">
        <v>129</v>
      </c>
      <c r="E80" s="10"/>
      <c r="F80" s="7"/>
      <c r="G80" s="7"/>
      <c r="H80" s="2"/>
      <c r="I80" s="40"/>
    </row>
    <row r="81" spans="1:9" ht="18" customHeight="1">
      <c r="A81" s="52"/>
      <c r="B81" s="56" t="s">
        <v>6</v>
      </c>
      <c r="C81" s="59"/>
      <c r="D81" s="57" t="s">
        <v>93</v>
      </c>
      <c r="E81" s="10"/>
      <c r="F81" s="7"/>
      <c r="G81" s="7"/>
      <c r="H81" s="11"/>
      <c r="I81" s="40"/>
    </row>
    <row r="82" spans="1:9" ht="18" customHeight="1">
      <c r="A82" s="52"/>
      <c r="B82" s="56" t="s">
        <v>90</v>
      </c>
      <c r="C82" s="59"/>
      <c r="D82" s="57" t="s">
        <v>82</v>
      </c>
      <c r="E82" s="10"/>
      <c r="F82" s="7"/>
      <c r="G82" s="7"/>
      <c r="H82" s="11"/>
      <c r="I82" s="40"/>
    </row>
    <row r="83" spans="1:9" ht="18" customHeight="1">
      <c r="A83" s="52"/>
      <c r="B83" s="56" t="s">
        <v>91</v>
      </c>
      <c r="C83" s="10"/>
      <c r="D83" s="10"/>
      <c r="E83" s="10"/>
      <c r="F83" s="7"/>
      <c r="G83" s="7"/>
      <c r="H83" s="11"/>
      <c r="I83" s="40"/>
    </row>
    <row r="84" spans="1:9" ht="18" customHeight="1">
      <c r="A84" s="52"/>
      <c r="B84" s="56" t="s">
        <v>44</v>
      </c>
      <c r="C84" s="10"/>
      <c r="D84" s="7"/>
      <c r="E84" s="7"/>
      <c r="F84" s="7"/>
      <c r="G84" s="7"/>
      <c r="H84" s="11"/>
      <c r="I84" s="40"/>
    </row>
    <row r="85" spans="1:9" ht="18" customHeight="1">
      <c r="A85" s="52"/>
      <c r="B85" s="56" t="s">
        <v>75</v>
      </c>
      <c r="C85" s="10"/>
      <c r="D85" s="7"/>
      <c r="E85" s="7"/>
      <c r="F85" s="7"/>
      <c r="G85" s="7"/>
      <c r="H85" s="11"/>
      <c r="I85" s="40"/>
    </row>
    <row r="86" spans="1:9" ht="18" customHeight="1">
      <c r="A86" s="52"/>
      <c r="B86" s="56" t="s">
        <v>21</v>
      </c>
      <c r="C86" s="10"/>
      <c r="D86" s="7"/>
      <c r="E86" s="7"/>
      <c r="F86" s="7"/>
      <c r="G86" s="7"/>
      <c r="H86" s="2"/>
      <c r="I86" s="40"/>
    </row>
    <row r="87" spans="1:9" ht="18" customHeight="1">
      <c r="A87" s="52"/>
      <c r="B87" s="56" t="s">
        <v>24</v>
      </c>
      <c r="C87" s="10"/>
      <c r="D87" s="7"/>
      <c r="E87" s="7"/>
      <c r="F87" s="7"/>
      <c r="G87" s="7"/>
      <c r="H87" s="2"/>
      <c r="I87" s="40"/>
    </row>
    <row r="88" spans="1:9" ht="18" customHeight="1">
      <c r="A88" s="58"/>
      <c r="B88" s="56" t="s">
        <v>77</v>
      </c>
      <c r="C88" s="10"/>
      <c r="D88" s="7"/>
      <c r="E88" s="7"/>
      <c r="F88" s="7"/>
      <c r="G88" s="7"/>
      <c r="H88" s="2"/>
      <c r="I88" s="40"/>
    </row>
    <row r="89" spans="1:9" ht="18" customHeight="1">
      <c r="A89" s="58"/>
      <c r="B89" s="56" t="s">
        <v>92</v>
      </c>
      <c r="C89" s="10"/>
      <c r="D89" s="7"/>
      <c r="E89" s="7"/>
      <c r="F89" s="7"/>
      <c r="G89" s="7"/>
      <c r="H89" s="2"/>
      <c r="I89" s="40"/>
    </row>
    <row r="90" spans="1:9" ht="18" customHeight="1">
      <c r="A90" s="58"/>
      <c r="B90" s="56" t="s">
        <v>88</v>
      </c>
      <c r="C90" s="10"/>
      <c r="D90" s="7"/>
      <c r="E90" s="7"/>
      <c r="F90" s="7"/>
      <c r="G90" s="7"/>
      <c r="H90" s="2"/>
      <c r="I90" s="40"/>
    </row>
    <row r="91" spans="1:9" ht="18" customHeight="1">
      <c r="A91" s="73"/>
      <c r="B91" s="56" t="s">
        <v>20</v>
      </c>
      <c r="C91" s="10"/>
      <c r="D91" s="7"/>
      <c r="E91" s="7"/>
      <c r="F91" s="7"/>
      <c r="G91" s="7"/>
      <c r="H91" s="2"/>
      <c r="I91" s="40"/>
    </row>
    <row r="92" spans="1:9" ht="18" customHeight="1">
      <c r="A92" s="58"/>
      <c r="B92" s="56" t="s">
        <v>76</v>
      </c>
      <c r="C92" s="10"/>
      <c r="D92" s="7"/>
      <c r="E92" s="7"/>
      <c r="F92" s="7"/>
      <c r="G92" s="7"/>
      <c r="H92" s="2"/>
      <c r="I92" s="40"/>
    </row>
    <row r="93" spans="1:9" ht="18" customHeight="1">
      <c r="A93" s="58"/>
      <c r="B93" s="56" t="s">
        <v>51</v>
      </c>
      <c r="C93" s="10"/>
      <c r="D93" s="7"/>
      <c r="E93" s="7"/>
      <c r="F93" s="7"/>
      <c r="G93" s="7"/>
      <c r="H93" s="2"/>
      <c r="I93" s="40"/>
    </row>
    <row r="94" spans="1:9" ht="18" customHeight="1">
      <c r="A94" s="58"/>
      <c r="B94" s="56" t="s">
        <v>85</v>
      </c>
      <c r="C94" s="10"/>
      <c r="D94" s="7"/>
      <c r="E94" s="7"/>
      <c r="F94" s="7"/>
      <c r="G94" s="7"/>
      <c r="H94" s="2"/>
      <c r="I94" s="40"/>
    </row>
    <row r="95" spans="1:9" ht="18" customHeight="1">
      <c r="A95" s="58"/>
      <c r="B95" s="56" t="s">
        <v>12</v>
      </c>
      <c r="C95" s="10"/>
      <c r="D95" s="7"/>
      <c r="E95" s="7"/>
      <c r="F95" s="7"/>
      <c r="G95" s="7"/>
      <c r="H95" s="2"/>
      <c r="I95" s="40"/>
    </row>
    <row r="96" spans="1:9" ht="18" customHeight="1">
      <c r="A96" s="58"/>
      <c r="B96" s="56" t="s">
        <v>4</v>
      </c>
      <c r="C96" s="10"/>
      <c r="D96" s="7"/>
      <c r="E96" s="7"/>
      <c r="F96" s="7"/>
      <c r="G96" s="7"/>
      <c r="H96" s="2"/>
      <c r="I96" s="40"/>
    </row>
    <row r="97" spans="1:9" ht="18" customHeight="1">
      <c r="A97" s="58"/>
      <c r="B97" s="56" t="s">
        <v>93</v>
      </c>
      <c r="C97" s="10"/>
      <c r="D97" s="7"/>
      <c r="E97" s="7"/>
      <c r="F97" s="7"/>
      <c r="G97" s="7"/>
      <c r="H97" s="2"/>
      <c r="I97" s="40"/>
    </row>
    <row r="98" spans="1:9" ht="18" customHeight="1">
      <c r="A98" s="58"/>
      <c r="B98" s="56" t="s">
        <v>82</v>
      </c>
      <c r="C98" s="10"/>
      <c r="D98" s="7"/>
      <c r="I98" s="40"/>
    </row>
  </sheetData>
  <sortState xmlns:xlrd2="http://schemas.microsoft.com/office/spreadsheetml/2017/richdata2" ref="G3:H22">
    <sortCondition ref="H3:H22"/>
  </sortState>
  <mergeCells count="8">
    <mergeCell ref="G25:H25"/>
    <mergeCell ref="E1:F1"/>
    <mergeCell ref="E2:F2"/>
    <mergeCell ref="A1:D1"/>
    <mergeCell ref="A2:B2"/>
    <mergeCell ref="C2:D2"/>
    <mergeCell ref="G1:H1"/>
    <mergeCell ref="G2:H2"/>
  </mergeCells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B8F76-79FA-4B7F-81E4-25DE38484E9B}">
  <sheetPr>
    <tabColor theme="6"/>
  </sheetPr>
  <dimension ref="A1:N93"/>
  <sheetViews>
    <sheetView zoomScale="30" zoomScaleNormal="30" workbookViewId="0">
      <selection sqref="A1:D1"/>
    </sheetView>
  </sheetViews>
  <sheetFormatPr defaultColWidth="8.81640625" defaultRowHeight="14.5"/>
  <cols>
    <col min="1" max="1" width="2.1796875" customWidth="1"/>
    <col min="2" max="2" width="111.1796875" bestFit="1" customWidth="1"/>
    <col min="3" max="3" width="2.1796875" style="15" customWidth="1"/>
    <col min="4" max="4" width="111.1796875" bestFit="1" customWidth="1"/>
    <col min="5" max="5" width="2.1796875" customWidth="1"/>
    <col min="6" max="6" width="111.1796875" bestFit="1" customWidth="1"/>
    <col min="7" max="7" width="2.1796875" customWidth="1"/>
    <col min="8" max="8" width="102.6328125" bestFit="1" customWidth="1"/>
    <col min="10" max="10" width="2.6328125" customWidth="1"/>
    <col min="11" max="11" width="18.6328125" customWidth="1"/>
    <col min="12" max="12" width="15.6328125" customWidth="1"/>
    <col min="13" max="13" width="12.6328125" customWidth="1"/>
    <col min="14" max="14" width="24" bestFit="1" customWidth="1"/>
  </cols>
  <sheetData>
    <row r="1" spans="1:14" s="76" customFormat="1" ht="23" customHeight="1" thickBot="1">
      <c r="A1" s="197" t="s">
        <v>152</v>
      </c>
      <c r="B1" s="197"/>
      <c r="C1" s="197"/>
      <c r="D1" s="197"/>
      <c r="E1" s="198" t="s">
        <v>161</v>
      </c>
      <c r="F1" s="198"/>
      <c r="G1" s="197" t="s">
        <v>139</v>
      </c>
      <c r="H1" s="197"/>
      <c r="K1" s="100" t="s">
        <v>166</v>
      </c>
      <c r="L1" s="101"/>
      <c r="M1" s="101"/>
      <c r="N1" s="101"/>
    </row>
    <row r="2" spans="1:14" ht="23" customHeight="1" thickBot="1">
      <c r="A2" s="196" t="s">
        <v>136</v>
      </c>
      <c r="B2" s="196"/>
      <c r="C2" s="195" t="s">
        <v>142</v>
      </c>
      <c r="D2" s="195"/>
      <c r="E2" s="199" t="s">
        <v>170</v>
      </c>
      <c r="F2" s="199"/>
      <c r="G2" s="200" t="s">
        <v>144</v>
      </c>
      <c r="H2" s="200"/>
      <c r="I2" s="95"/>
      <c r="J2" s="6"/>
      <c r="K2" s="102"/>
      <c r="L2" s="103" t="s">
        <v>164</v>
      </c>
      <c r="M2" s="104"/>
      <c r="N2" s="88"/>
    </row>
    <row r="3" spans="1:14" ht="18" customHeight="1" thickBot="1">
      <c r="A3" s="58"/>
      <c r="B3" s="48" t="s">
        <v>22</v>
      </c>
      <c r="C3" s="59"/>
      <c r="D3" s="66" t="s">
        <v>22</v>
      </c>
      <c r="E3" s="58"/>
      <c r="F3" s="83" t="s">
        <v>22</v>
      </c>
      <c r="G3" s="54"/>
      <c r="H3" s="48" t="s">
        <v>32</v>
      </c>
      <c r="J3" s="93"/>
      <c r="K3" s="105" t="s">
        <v>159</v>
      </c>
      <c r="L3" s="124" t="s">
        <v>157</v>
      </c>
      <c r="M3" s="127" t="s">
        <v>158</v>
      </c>
      <c r="N3" s="130" t="s">
        <v>140</v>
      </c>
    </row>
    <row r="4" spans="1:14" ht="18" customHeight="1">
      <c r="A4" s="54"/>
      <c r="B4" s="48" t="s">
        <v>35</v>
      </c>
      <c r="C4" s="20"/>
      <c r="D4" s="66" t="s">
        <v>35</v>
      </c>
      <c r="E4" s="54"/>
      <c r="F4" s="83" t="s">
        <v>35</v>
      </c>
      <c r="G4" s="51"/>
      <c r="H4" s="48" t="s">
        <v>9</v>
      </c>
      <c r="J4" s="89"/>
      <c r="K4" s="106" t="s">
        <v>118</v>
      </c>
      <c r="L4" s="125">
        <v>13</v>
      </c>
      <c r="M4" s="128">
        <v>9</v>
      </c>
      <c r="N4" s="131">
        <v>9</v>
      </c>
    </row>
    <row r="5" spans="1:14" ht="18" customHeight="1">
      <c r="A5" s="54"/>
      <c r="B5" s="48" t="s">
        <v>87</v>
      </c>
      <c r="C5" s="20"/>
      <c r="D5" s="66" t="s">
        <v>87</v>
      </c>
      <c r="E5" s="54"/>
      <c r="F5" s="83" t="s">
        <v>87</v>
      </c>
      <c r="G5" s="51"/>
      <c r="H5" s="48" t="s">
        <v>11</v>
      </c>
      <c r="J5" s="25"/>
      <c r="K5" s="106" t="s">
        <v>119</v>
      </c>
      <c r="L5" s="125">
        <v>3</v>
      </c>
      <c r="M5" s="128">
        <v>3</v>
      </c>
      <c r="N5" s="131">
        <v>3</v>
      </c>
    </row>
    <row r="6" spans="1:14" ht="18" customHeight="1">
      <c r="A6" s="54"/>
      <c r="B6" s="48" t="s">
        <v>72</v>
      </c>
      <c r="C6" s="20"/>
      <c r="D6" s="66" t="s">
        <v>72</v>
      </c>
      <c r="E6" s="54"/>
      <c r="F6" s="83" t="s">
        <v>72</v>
      </c>
      <c r="G6" s="51"/>
      <c r="H6" s="48" t="s">
        <v>83</v>
      </c>
      <c r="J6" s="65"/>
      <c r="K6" s="106" t="s">
        <v>117</v>
      </c>
      <c r="L6" s="125">
        <v>31</v>
      </c>
      <c r="M6" s="128">
        <v>30</v>
      </c>
      <c r="N6" s="131">
        <v>28</v>
      </c>
    </row>
    <row r="7" spans="1:14" ht="18" customHeight="1">
      <c r="A7" s="54"/>
      <c r="B7" s="48" t="s">
        <v>73</v>
      </c>
      <c r="C7" s="20"/>
      <c r="D7" s="66" t="s">
        <v>137</v>
      </c>
      <c r="E7" s="54"/>
      <c r="F7" s="83" t="s">
        <v>73</v>
      </c>
      <c r="G7" s="51"/>
      <c r="H7" s="48" t="s">
        <v>18</v>
      </c>
      <c r="J7" s="27"/>
      <c r="K7" s="106" t="s">
        <v>126</v>
      </c>
      <c r="L7" s="125">
        <v>28</v>
      </c>
      <c r="M7" s="128">
        <v>24</v>
      </c>
      <c r="N7" s="131">
        <v>23</v>
      </c>
    </row>
    <row r="8" spans="1:14" ht="18" customHeight="1">
      <c r="A8" s="54"/>
      <c r="B8" s="48" t="s">
        <v>60</v>
      </c>
      <c r="C8" s="20"/>
      <c r="D8" s="66" t="s">
        <v>73</v>
      </c>
      <c r="E8" s="54"/>
      <c r="F8" s="83" t="s">
        <v>60</v>
      </c>
      <c r="G8" s="58"/>
      <c r="H8" s="48" t="s">
        <v>25</v>
      </c>
      <c r="J8" s="28"/>
      <c r="K8" s="106" t="s">
        <v>128</v>
      </c>
      <c r="L8" s="125">
        <v>1</v>
      </c>
      <c r="M8" s="128">
        <v>1</v>
      </c>
      <c r="N8" s="131">
        <v>1</v>
      </c>
    </row>
    <row r="9" spans="1:14" ht="18" customHeight="1">
      <c r="A9" s="54"/>
      <c r="B9" s="48" t="s">
        <v>32</v>
      </c>
      <c r="C9" s="20"/>
      <c r="D9" s="66" t="s">
        <v>60</v>
      </c>
      <c r="E9" s="51"/>
      <c r="F9" s="83" t="s">
        <v>17</v>
      </c>
      <c r="G9" s="55"/>
      <c r="H9" s="48" t="s">
        <v>27</v>
      </c>
      <c r="J9" s="29"/>
      <c r="K9" s="106" t="s">
        <v>120</v>
      </c>
      <c r="L9" s="125">
        <v>6</v>
      </c>
      <c r="M9" s="128">
        <v>6</v>
      </c>
      <c r="N9" s="131">
        <v>5</v>
      </c>
    </row>
    <row r="10" spans="1:14" ht="18" customHeight="1" thickBot="1">
      <c r="A10" s="51"/>
      <c r="B10" s="48" t="s">
        <v>17</v>
      </c>
      <c r="C10" s="16"/>
      <c r="D10" s="66" t="s">
        <v>17</v>
      </c>
      <c r="E10" s="51"/>
      <c r="F10" s="83" t="s">
        <v>7</v>
      </c>
      <c r="G10" s="55"/>
      <c r="H10" s="48" t="s">
        <v>45</v>
      </c>
      <c r="J10" s="91"/>
      <c r="K10" s="106" t="s">
        <v>127</v>
      </c>
      <c r="L10" s="126">
        <v>9</v>
      </c>
      <c r="M10" s="129">
        <v>8</v>
      </c>
      <c r="N10" s="132">
        <v>7</v>
      </c>
    </row>
    <row r="11" spans="1:14" ht="18" customHeight="1" thickBot="1">
      <c r="A11" s="51"/>
      <c r="B11" s="48" t="s">
        <v>7</v>
      </c>
      <c r="C11" s="16"/>
      <c r="D11" s="66" t="s">
        <v>7</v>
      </c>
      <c r="E11" s="51"/>
      <c r="F11" s="83" t="s">
        <v>13</v>
      </c>
      <c r="G11" s="55"/>
      <c r="H11" s="48" t="s">
        <v>46</v>
      </c>
      <c r="J11" s="94"/>
      <c r="K11" s="109" t="s">
        <v>165</v>
      </c>
      <c r="L11" s="126">
        <v>91</v>
      </c>
      <c r="M11" s="129">
        <v>81</v>
      </c>
      <c r="N11" s="132">
        <v>76</v>
      </c>
    </row>
    <row r="12" spans="1:14" ht="18" customHeight="1">
      <c r="A12" s="51"/>
      <c r="B12" s="48" t="s">
        <v>9</v>
      </c>
      <c r="C12" s="16"/>
      <c r="D12" s="66" t="s">
        <v>13</v>
      </c>
      <c r="E12" s="51"/>
      <c r="F12" s="83" t="s">
        <v>5</v>
      </c>
      <c r="G12" s="52"/>
      <c r="H12" s="48" t="s">
        <v>110</v>
      </c>
    </row>
    <row r="13" spans="1:14" ht="18" customHeight="1">
      <c r="A13" s="51"/>
      <c r="B13" s="48" t="s">
        <v>13</v>
      </c>
      <c r="C13" s="16"/>
      <c r="D13" s="66" t="s">
        <v>5</v>
      </c>
      <c r="E13" s="51"/>
      <c r="F13" s="83" t="s">
        <v>62</v>
      </c>
      <c r="G13" s="52"/>
      <c r="H13" s="48" t="s">
        <v>102</v>
      </c>
    </row>
    <row r="14" spans="1:14" ht="18" customHeight="1">
      <c r="A14" s="51"/>
      <c r="B14" s="48" t="s">
        <v>11</v>
      </c>
      <c r="C14" s="16"/>
      <c r="D14" s="66" t="s">
        <v>62</v>
      </c>
      <c r="E14" s="51"/>
      <c r="F14" s="83" t="s">
        <v>26</v>
      </c>
      <c r="G14" s="52"/>
      <c r="H14" s="48" t="s">
        <v>141</v>
      </c>
    </row>
    <row r="15" spans="1:14" ht="18" customHeight="1">
      <c r="A15" s="51"/>
      <c r="B15" s="48" t="s">
        <v>5</v>
      </c>
      <c r="C15" s="16"/>
      <c r="D15" s="66" t="s">
        <v>26</v>
      </c>
      <c r="E15" s="51"/>
      <c r="F15" s="83" t="s">
        <v>0</v>
      </c>
      <c r="G15" s="52"/>
      <c r="H15" s="48" t="s">
        <v>106</v>
      </c>
    </row>
    <row r="16" spans="1:14" ht="18" customHeight="1">
      <c r="A16" s="51"/>
      <c r="B16" s="48" t="s">
        <v>62</v>
      </c>
      <c r="C16" s="16"/>
      <c r="D16" s="66" t="s">
        <v>0</v>
      </c>
      <c r="E16" s="51"/>
      <c r="F16" s="83" t="s">
        <v>56</v>
      </c>
      <c r="G16" s="52"/>
      <c r="H16" s="48" t="s">
        <v>108</v>
      </c>
    </row>
    <row r="17" spans="1:9" ht="18" customHeight="1">
      <c r="A17" s="51"/>
      <c r="B17" s="48" t="s">
        <v>26</v>
      </c>
      <c r="C17" s="16"/>
      <c r="D17" s="66" t="s">
        <v>56</v>
      </c>
      <c r="E17" s="51"/>
      <c r="F17" s="83" t="s">
        <v>37</v>
      </c>
      <c r="G17" s="58"/>
      <c r="H17" s="48" t="s">
        <v>76</v>
      </c>
    </row>
    <row r="18" spans="1:9" ht="18" customHeight="1">
      <c r="A18" s="51"/>
      <c r="B18" s="48" t="s">
        <v>0</v>
      </c>
      <c r="C18" s="16"/>
      <c r="D18" s="66" t="s">
        <v>37</v>
      </c>
      <c r="E18" s="55"/>
      <c r="F18" s="83" t="s">
        <v>53</v>
      </c>
      <c r="H18" s="10"/>
    </row>
    <row r="19" spans="1:9" ht="18" customHeight="1">
      <c r="A19" s="51"/>
      <c r="B19" s="48" t="s">
        <v>83</v>
      </c>
      <c r="C19" s="46"/>
      <c r="D19" s="66" t="s">
        <v>138</v>
      </c>
      <c r="E19" s="55"/>
      <c r="F19" s="83" t="s">
        <v>95</v>
      </c>
      <c r="H19" s="10"/>
    </row>
    <row r="20" spans="1:9" ht="18" customHeight="1">
      <c r="A20" s="51"/>
      <c r="B20" s="48" t="s">
        <v>56</v>
      </c>
      <c r="C20" s="46"/>
      <c r="D20" s="66" t="s">
        <v>53</v>
      </c>
      <c r="E20" s="55"/>
      <c r="F20" s="83" t="s">
        <v>54</v>
      </c>
      <c r="H20" s="15"/>
    </row>
    <row r="21" spans="1:9" ht="18" customHeight="1">
      <c r="A21" s="51"/>
      <c r="B21" s="48" t="s">
        <v>37</v>
      </c>
      <c r="C21" s="46"/>
      <c r="D21" s="66" t="s">
        <v>95</v>
      </c>
      <c r="E21" s="55"/>
      <c r="F21" s="83" t="s">
        <v>84</v>
      </c>
      <c r="G21" s="195" t="s">
        <v>143</v>
      </c>
      <c r="H21" s="195"/>
    </row>
    <row r="22" spans="1:9" ht="18" customHeight="1">
      <c r="A22" s="51"/>
      <c r="B22" s="48" t="s">
        <v>18</v>
      </c>
      <c r="C22" s="46"/>
      <c r="D22" s="66" t="s">
        <v>54</v>
      </c>
      <c r="E22" s="55"/>
      <c r="F22" s="83" t="s">
        <v>94</v>
      </c>
      <c r="G22" s="54"/>
      <c r="H22" s="66" t="s">
        <v>137</v>
      </c>
    </row>
    <row r="23" spans="1:9" ht="18" customHeight="1">
      <c r="A23" s="58"/>
      <c r="B23" s="48" t="s">
        <v>25</v>
      </c>
      <c r="C23" s="46"/>
      <c r="D23" s="66" t="s">
        <v>84</v>
      </c>
      <c r="E23" s="55"/>
      <c r="F23" s="85" t="s">
        <v>16</v>
      </c>
      <c r="G23" s="55"/>
      <c r="H23" s="66" t="s">
        <v>138</v>
      </c>
    </row>
    <row r="24" spans="1:9" ht="18" customHeight="1">
      <c r="A24" s="55"/>
      <c r="B24" s="48" t="s">
        <v>53</v>
      </c>
      <c r="C24" s="46"/>
      <c r="D24" s="66" t="s">
        <v>94</v>
      </c>
      <c r="E24" s="55"/>
      <c r="F24" s="83" t="s">
        <v>89</v>
      </c>
      <c r="G24" s="55"/>
      <c r="H24" s="66" t="s">
        <v>47</v>
      </c>
    </row>
    <row r="25" spans="1:9" ht="18" customHeight="1">
      <c r="A25" s="55"/>
      <c r="B25" s="48" t="s">
        <v>27</v>
      </c>
      <c r="C25" s="46"/>
      <c r="D25" s="66" t="s">
        <v>16</v>
      </c>
      <c r="E25" s="55"/>
      <c r="F25" s="83" t="s">
        <v>8</v>
      </c>
      <c r="G25" s="52"/>
      <c r="H25" s="66" t="s">
        <v>42</v>
      </c>
    </row>
    <row r="26" spans="1:9" ht="18" customHeight="1">
      <c r="A26" s="55"/>
      <c r="B26" s="48" t="s">
        <v>95</v>
      </c>
      <c r="C26" s="46"/>
      <c r="D26" s="66" t="s">
        <v>89</v>
      </c>
      <c r="E26" s="55"/>
      <c r="F26" s="83" t="s">
        <v>40</v>
      </c>
      <c r="G26" s="58"/>
      <c r="H26" s="66" t="s">
        <v>129</v>
      </c>
    </row>
    <row r="27" spans="1:9" ht="18" customHeight="1">
      <c r="A27" s="55"/>
      <c r="B27" s="48" t="s">
        <v>54</v>
      </c>
      <c r="C27" s="46"/>
      <c r="D27" s="66" t="s">
        <v>47</v>
      </c>
      <c r="E27" s="55"/>
      <c r="F27" s="83" t="s">
        <v>65</v>
      </c>
    </row>
    <row r="28" spans="1:9" ht="18" customHeight="1">
      <c r="A28" s="55"/>
      <c r="B28" s="48" t="s">
        <v>45</v>
      </c>
      <c r="C28" s="46"/>
      <c r="D28" s="66" t="s">
        <v>8</v>
      </c>
      <c r="E28" s="55"/>
      <c r="F28" s="83" t="s">
        <v>81</v>
      </c>
      <c r="G28" s="96"/>
      <c r="H28" s="97"/>
      <c r="I28" s="98"/>
    </row>
    <row r="29" spans="1:9" ht="18" customHeight="1">
      <c r="A29" s="55"/>
      <c r="B29" s="48" t="s">
        <v>84</v>
      </c>
      <c r="C29" s="46"/>
      <c r="D29" s="66" t="s">
        <v>40</v>
      </c>
      <c r="E29" s="55"/>
      <c r="F29" s="83" t="s">
        <v>59</v>
      </c>
      <c r="G29" s="96"/>
      <c r="H29" s="97"/>
      <c r="I29" s="50"/>
    </row>
    <row r="30" spans="1:9" ht="18" customHeight="1">
      <c r="A30" s="55"/>
      <c r="B30" s="48" t="s">
        <v>94</v>
      </c>
      <c r="C30" s="46"/>
      <c r="D30" s="66" t="s">
        <v>65</v>
      </c>
      <c r="E30" s="55"/>
      <c r="F30" s="83" t="s">
        <v>57</v>
      </c>
      <c r="G30" s="99"/>
      <c r="H30" s="97"/>
      <c r="I30" s="50"/>
    </row>
    <row r="31" spans="1:9" ht="18" customHeight="1">
      <c r="A31" s="55"/>
      <c r="B31" s="48" t="s">
        <v>16</v>
      </c>
      <c r="C31" s="46"/>
      <c r="D31" s="66" t="s">
        <v>81</v>
      </c>
      <c r="E31" s="55"/>
      <c r="F31" s="83" t="s">
        <v>67</v>
      </c>
      <c r="G31" s="99"/>
      <c r="H31" s="97"/>
      <c r="I31" s="50"/>
    </row>
    <row r="32" spans="1:9" ht="18" customHeight="1">
      <c r="A32" s="55"/>
      <c r="B32" s="48" t="s">
        <v>89</v>
      </c>
      <c r="C32" s="46"/>
      <c r="D32" s="66" t="s">
        <v>59</v>
      </c>
      <c r="E32" s="55"/>
      <c r="F32" s="83" t="s">
        <v>30</v>
      </c>
      <c r="G32" s="99"/>
      <c r="H32" s="97"/>
      <c r="I32" s="50"/>
    </row>
    <row r="33" spans="1:9" ht="18" customHeight="1">
      <c r="A33" s="55"/>
      <c r="B33" s="48" t="s">
        <v>8</v>
      </c>
      <c r="C33" s="46"/>
      <c r="D33" s="66" t="s">
        <v>57</v>
      </c>
      <c r="E33" s="55"/>
      <c r="F33" s="83" t="s">
        <v>31</v>
      </c>
      <c r="G33" s="99"/>
      <c r="H33" s="97"/>
      <c r="I33" s="50"/>
    </row>
    <row r="34" spans="1:9" ht="18" customHeight="1">
      <c r="A34" s="55"/>
      <c r="B34" s="48" t="s">
        <v>40</v>
      </c>
      <c r="C34" s="46"/>
      <c r="D34" s="66" t="s">
        <v>67</v>
      </c>
      <c r="E34" s="55"/>
      <c r="F34" s="83" t="s">
        <v>41</v>
      </c>
      <c r="G34" s="99"/>
      <c r="H34" s="97"/>
      <c r="I34" s="50"/>
    </row>
    <row r="35" spans="1:9" ht="18" customHeight="1">
      <c r="A35" s="55"/>
      <c r="B35" s="48" t="s">
        <v>46</v>
      </c>
      <c r="C35" s="46"/>
      <c r="D35" s="66" t="s">
        <v>30</v>
      </c>
      <c r="E35" s="55"/>
      <c r="F35" s="85" t="s">
        <v>58</v>
      </c>
      <c r="G35" s="99"/>
      <c r="H35" s="97"/>
      <c r="I35" s="50"/>
    </row>
    <row r="36" spans="1:9" ht="18" customHeight="1">
      <c r="A36" s="55"/>
      <c r="B36" s="48" t="s">
        <v>65</v>
      </c>
      <c r="C36" s="46"/>
      <c r="D36" s="66" t="s">
        <v>31</v>
      </c>
      <c r="E36" s="55"/>
      <c r="F36" s="83" t="s">
        <v>74</v>
      </c>
      <c r="G36" s="90"/>
      <c r="H36" s="97"/>
      <c r="I36" s="50"/>
    </row>
    <row r="37" spans="1:9" ht="18" customHeight="1">
      <c r="A37" s="55"/>
      <c r="B37" s="48" t="s">
        <v>81</v>
      </c>
      <c r="C37" s="46"/>
      <c r="D37" s="66" t="s">
        <v>41</v>
      </c>
      <c r="E37" s="55"/>
      <c r="F37" s="83" t="s">
        <v>64</v>
      </c>
    </row>
    <row r="38" spans="1:9" ht="18" customHeight="1">
      <c r="A38" s="55"/>
      <c r="B38" s="48" t="s">
        <v>59</v>
      </c>
      <c r="C38" s="46"/>
      <c r="D38" s="66" t="s">
        <v>58</v>
      </c>
      <c r="E38" s="55"/>
      <c r="F38" s="83" t="s">
        <v>66</v>
      </c>
    </row>
    <row r="39" spans="1:9" ht="18" customHeight="1">
      <c r="A39" s="55"/>
      <c r="B39" s="48" t="s">
        <v>57</v>
      </c>
      <c r="C39" s="46"/>
      <c r="D39" s="66" t="s">
        <v>74</v>
      </c>
      <c r="E39" s="55"/>
      <c r="F39" s="83" t="s">
        <v>61</v>
      </c>
    </row>
    <row r="40" spans="1:9" ht="18" customHeight="1">
      <c r="A40" s="55"/>
      <c r="B40" s="48" t="s">
        <v>67</v>
      </c>
      <c r="C40" s="46"/>
      <c r="D40" s="66" t="s">
        <v>64</v>
      </c>
      <c r="E40" s="55"/>
      <c r="F40" s="83" t="s">
        <v>63</v>
      </c>
    </row>
    <row r="41" spans="1:9" ht="18" customHeight="1">
      <c r="A41" s="55"/>
      <c r="B41" s="48" t="s">
        <v>30</v>
      </c>
      <c r="C41" s="46"/>
      <c r="D41" s="66" t="s">
        <v>66</v>
      </c>
      <c r="E41" s="55"/>
      <c r="F41" s="83" t="s">
        <v>55</v>
      </c>
    </row>
    <row r="42" spans="1:9" ht="18" customHeight="1">
      <c r="A42" s="55"/>
      <c r="B42" s="48" t="s">
        <v>31</v>
      </c>
      <c r="C42" s="46"/>
      <c r="D42" s="66" t="s">
        <v>61</v>
      </c>
      <c r="E42" s="55"/>
      <c r="F42" s="83" t="s">
        <v>48</v>
      </c>
    </row>
    <row r="43" spans="1:9" ht="18" customHeight="1">
      <c r="A43" s="55"/>
      <c r="B43" s="48" t="s">
        <v>41</v>
      </c>
      <c r="C43" s="46"/>
      <c r="D43" s="66" t="s">
        <v>63</v>
      </c>
      <c r="E43" s="55"/>
      <c r="F43" s="83" t="s">
        <v>70</v>
      </c>
    </row>
    <row r="44" spans="1:9" ht="18" customHeight="1">
      <c r="A44" s="55"/>
      <c r="B44" s="48" t="s">
        <v>58</v>
      </c>
      <c r="C44" s="46"/>
      <c r="D44" s="66" t="s">
        <v>55</v>
      </c>
      <c r="E44" s="55"/>
      <c r="F44" s="83" t="s">
        <v>49</v>
      </c>
    </row>
    <row r="45" spans="1:9" ht="18" customHeight="1">
      <c r="A45" s="55"/>
      <c r="B45" s="48" t="s">
        <v>74</v>
      </c>
      <c r="C45" s="46"/>
      <c r="D45" s="66" t="s">
        <v>48</v>
      </c>
      <c r="E45" s="55"/>
      <c r="F45" s="83" t="s">
        <v>3</v>
      </c>
    </row>
    <row r="46" spans="1:9" ht="18" customHeight="1">
      <c r="A46" s="55"/>
      <c r="B46" s="48" t="s">
        <v>64</v>
      </c>
      <c r="C46" s="46"/>
      <c r="D46" s="66" t="s">
        <v>70</v>
      </c>
      <c r="E46" s="53"/>
      <c r="F46" s="83" t="s">
        <v>2</v>
      </c>
    </row>
    <row r="47" spans="1:9" ht="18" customHeight="1">
      <c r="A47" s="55"/>
      <c r="B47" s="48" t="s">
        <v>66</v>
      </c>
      <c r="C47" s="46"/>
      <c r="D47" s="66" t="s">
        <v>49</v>
      </c>
      <c r="E47" s="53"/>
      <c r="F47" s="83" t="s">
        <v>10</v>
      </c>
    </row>
    <row r="48" spans="1:9" ht="18" customHeight="1">
      <c r="A48" s="55"/>
      <c r="B48" s="48" t="s">
        <v>61</v>
      </c>
      <c r="C48" s="46"/>
      <c r="D48" s="66" t="s">
        <v>3</v>
      </c>
      <c r="E48" s="53"/>
      <c r="F48" s="83" t="s">
        <v>96</v>
      </c>
    </row>
    <row r="49" spans="1:6" ht="18" customHeight="1">
      <c r="A49" s="55"/>
      <c r="B49" s="48" t="s">
        <v>63</v>
      </c>
      <c r="C49" s="17"/>
      <c r="D49" s="66" t="s">
        <v>2</v>
      </c>
      <c r="E49" s="58"/>
      <c r="F49" s="83" t="s">
        <v>43</v>
      </c>
    </row>
    <row r="50" spans="1:6" ht="18" customHeight="1">
      <c r="A50" s="55"/>
      <c r="B50" s="48" t="s">
        <v>55</v>
      </c>
      <c r="C50" s="17"/>
      <c r="D50" s="66" t="s">
        <v>10</v>
      </c>
      <c r="E50" s="52"/>
      <c r="F50" s="83" t="s">
        <v>1</v>
      </c>
    </row>
    <row r="51" spans="1:6" ht="18" customHeight="1">
      <c r="A51" s="55"/>
      <c r="B51" s="48" t="s">
        <v>48</v>
      </c>
      <c r="C51" s="17"/>
      <c r="D51" s="66" t="s">
        <v>96</v>
      </c>
      <c r="E51" s="52"/>
      <c r="F51" s="83" t="s">
        <v>52</v>
      </c>
    </row>
    <row r="52" spans="1:6" ht="18" customHeight="1">
      <c r="A52" s="55"/>
      <c r="B52" s="48" t="s">
        <v>70</v>
      </c>
      <c r="C52" s="59"/>
      <c r="D52" s="66" t="s">
        <v>43</v>
      </c>
      <c r="E52" s="52"/>
      <c r="F52" s="83" t="s">
        <v>38</v>
      </c>
    </row>
    <row r="53" spans="1:6" ht="18" customHeight="1">
      <c r="A53" s="55"/>
      <c r="B53" s="48" t="s">
        <v>49</v>
      </c>
      <c r="C53" s="19"/>
      <c r="D53" s="66" t="s">
        <v>1</v>
      </c>
      <c r="E53" s="52"/>
      <c r="F53" s="83" t="s">
        <v>69</v>
      </c>
    </row>
    <row r="54" spans="1:6" ht="18" customHeight="1">
      <c r="A54" s="55"/>
      <c r="B54" s="48" t="s">
        <v>3</v>
      </c>
      <c r="C54" s="19"/>
      <c r="D54" s="66" t="s">
        <v>52</v>
      </c>
      <c r="E54" s="52"/>
      <c r="F54" s="83" t="s">
        <v>39</v>
      </c>
    </row>
    <row r="55" spans="1:6" ht="18" customHeight="1">
      <c r="A55" s="53"/>
      <c r="B55" s="48" t="s">
        <v>2</v>
      </c>
      <c r="C55" s="19"/>
      <c r="D55" s="66" t="s">
        <v>38</v>
      </c>
      <c r="E55" s="52"/>
      <c r="F55" s="83" t="s">
        <v>28</v>
      </c>
    </row>
    <row r="56" spans="1:6" ht="18" customHeight="1">
      <c r="A56" s="53"/>
      <c r="B56" s="48" t="s">
        <v>10</v>
      </c>
      <c r="C56" s="19"/>
      <c r="D56" s="66" t="s">
        <v>69</v>
      </c>
      <c r="E56" s="52"/>
      <c r="F56" s="85" t="s">
        <v>78</v>
      </c>
    </row>
    <row r="57" spans="1:6" ht="18" customHeight="1">
      <c r="A57" s="53"/>
      <c r="B57" s="48" t="s">
        <v>96</v>
      </c>
      <c r="C57" s="19"/>
      <c r="D57" s="66" t="s">
        <v>39</v>
      </c>
      <c r="E57" s="52"/>
      <c r="F57" s="83" t="s">
        <v>68</v>
      </c>
    </row>
    <row r="58" spans="1:6" ht="18" customHeight="1">
      <c r="A58" s="58"/>
      <c r="B58" s="48" t="s">
        <v>43</v>
      </c>
      <c r="C58" s="19"/>
      <c r="D58" s="66" t="s">
        <v>42</v>
      </c>
      <c r="E58" s="52"/>
      <c r="F58" s="85" t="s">
        <v>86</v>
      </c>
    </row>
    <row r="59" spans="1:6" ht="18" customHeight="1">
      <c r="A59" s="52"/>
      <c r="B59" s="48" t="s">
        <v>110</v>
      </c>
      <c r="C59" s="19"/>
      <c r="D59" s="66" t="s">
        <v>28</v>
      </c>
      <c r="E59" s="52"/>
      <c r="F59" s="83" t="s">
        <v>15</v>
      </c>
    </row>
    <row r="60" spans="1:6" ht="18" customHeight="1">
      <c r="A60" s="52"/>
      <c r="B60" s="48" t="s">
        <v>102</v>
      </c>
      <c r="C60" s="19"/>
      <c r="D60" s="66" t="s">
        <v>78</v>
      </c>
      <c r="E60" s="52"/>
      <c r="F60" s="83" t="s">
        <v>80</v>
      </c>
    </row>
    <row r="61" spans="1:6" ht="18" customHeight="1">
      <c r="A61" s="52"/>
      <c r="B61" s="48" t="s">
        <v>1</v>
      </c>
      <c r="C61" s="19"/>
      <c r="D61" s="66" t="s">
        <v>68</v>
      </c>
      <c r="E61" s="52"/>
      <c r="F61" s="83" t="s">
        <v>71</v>
      </c>
    </row>
    <row r="62" spans="1:6" ht="18" customHeight="1">
      <c r="A62" s="52"/>
      <c r="B62" s="48" t="s">
        <v>52</v>
      </c>
      <c r="C62" s="19"/>
      <c r="D62" s="66" t="s">
        <v>86</v>
      </c>
      <c r="E62" s="52"/>
      <c r="F62" s="83" t="s">
        <v>23</v>
      </c>
    </row>
    <row r="63" spans="1:6" ht="18" customHeight="1">
      <c r="A63" s="52"/>
      <c r="B63" s="48" t="s">
        <v>38</v>
      </c>
      <c r="C63" s="19"/>
      <c r="D63" s="66" t="s">
        <v>15</v>
      </c>
      <c r="E63" s="52"/>
      <c r="F63" s="83" t="s">
        <v>19</v>
      </c>
    </row>
    <row r="64" spans="1:6" ht="18" customHeight="1">
      <c r="A64" s="52"/>
      <c r="B64" s="48" t="s">
        <v>69</v>
      </c>
      <c r="C64" s="19"/>
      <c r="D64" s="66" t="s">
        <v>80</v>
      </c>
      <c r="E64" s="52"/>
      <c r="F64" s="83" t="s">
        <v>79</v>
      </c>
    </row>
    <row r="65" spans="1:6" ht="18" customHeight="1">
      <c r="A65" s="52"/>
      <c r="B65" s="48" t="s">
        <v>39</v>
      </c>
      <c r="C65" s="19"/>
      <c r="D65" s="66" t="s">
        <v>71</v>
      </c>
      <c r="E65" s="52"/>
      <c r="F65" s="83" t="s">
        <v>50</v>
      </c>
    </row>
    <row r="66" spans="1:6" ht="18" customHeight="1">
      <c r="A66" s="52"/>
      <c r="B66" s="48" t="s">
        <v>141</v>
      </c>
      <c r="C66" s="19"/>
      <c r="D66" s="66" t="s">
        <v>23</v>
      </c>
      <c r="E66" s="52"/>
      <c r="F66" s="83" t="s">
        <v>6</v>
      </c>
    </row>
    <row r="67" spans="1:6" ht="18" customHeight="1">
      <c r="A67" s="52"/>
      <c r="B67" s="48" t="s">
        <v>28</v>
      </c>
      <c r="C67" s="19"/>
      <c r="D67" s="66" t="s">
        <v>19</v>
      </c>
      <c r="E67" s="52"/>
      <c r="F67" s="83" t="s">
        <v>90</v>
      </c>
    </row>
    <row r="68" spans="1:6" ht="18" customHeight="1">
      <c r="A68" s="52"/>
      <c r="B68" s="48" t="s">
        <v>78</v>
      </c>
      <c r="C68" s="19"/>
      <c r="D68" s="66" t="s">
        <v>79</v>
      </c>
      <c r="E68" s="52"/>
      <c r="F68" s="83" t="s">
        <v>91</v>
      </c>
    </row>
    <row r="69" spans="1:6" ht="18" customHeight="1">
      <c r="A69" s="52"/>
      <c r="B69" s="48" t="s">
        <v>68</v>
      </c>
      <c r="C69" s="19"/>
      <c r="D69" s="66" t="s">
        <v>50</v>
      </c>
      <c r="E69" s="52"/>
      <c r="F69" s="83" t="s">
        <v>44</v>
      </c>
    </row>
    <row r="70" spans="1:6" ht="18" customHeight="1">
      <c r="A70" s="52"/>
      <c r="B70" s="48" t="s">
        <v>86</v>
      </c>
      <c r="C70" s="19"/>
      <c r="D70" s="66" t="s">
        <v>6</v>
      </c>
      <c r="E70" s="52"/>
      <c r="F70" s="84" t="s">
        <v>75</v>
      </c>
    </row>
    <row r="71" spans="1:6" ht="18" customHeight="1">
      <c r="A71" s="52"/>
      <c r="B71" s="48" t="s">
        <v>15</v>
      </c>
      <c r="C71" s="19"/>
      <c r="D71" s="66" t="s">
        <v>90</v>
      </c>
      <c r="E71" s="52"/>
      <c r="F71" s="83" t="s">
        <v>21</v>
      </c>
    </row>
    <row r="72" spans="1:6" ht="18" customHeight="1">
      <c r="A72" s="52"/>
      <c r="B72" s="48" t="s">
        <v>80</v>
      </c>
      <c r="C72" s="19"/>
      <c r="D72" s="66" t="s">
        <v>91</v>
      </c>
      <c r="E72" s="52"/>
      <c r="F72" s="83" t="s">
        <v>24</v>
      </c>
    </row>
    <row r="73" spans="1:6" ht="18" customHeight="1">
      <c r="A73" s="52"/>
      <c r="B73" s="48" t="s">
        <v>71</v>
      </c>
      <c r="C73" s="19"/>
      <c r="D73" s="66" t="s">
        <v>44</v>
      </c>
      <c r="E73" s="58"/>
      <c r="F73" s="83" t="s">
        <v>77</v>
      </c>
    </row>
    <row r="74" spans="1:6" ht="18" customHeight="1">
      <c r="A74" s="52"/>
      <c r="B74" s="48" t="s">
        <v>106</v>
      </c>
      <c r="C74" s="19"/>
      <c r="D74" s="66" t="s">
        <v>75</v>
      </c>
      <c r="E74" s="58"/>
      <c r="F74" s="83" t="s">
        <v>92</v>
      </c>
    </row>
    <row r="75" spans="1:6" ht="18" customHeight="1">
      <c r="A75" s="52"/>
      <c r="B75" s="48" t="s">
        <v>23</v>
      </c>
      <c r="C75" s="19"/>
      <c r="D75" s="66" t="s">
        <v>21</v>
      </c>
      <c r="E75" s="58"/>
      <c r="F75" s="85" t="s">
        <v>88</v>
      </c>
    </row>
    <row r="76" spans="1:6" ht="18" customHeight="1">
      <c r="A76" s="52"/>
      <c r="B76" s="48" t="s">
        <v>19</v>
      </c>
      <c r="C76" s="19"/>
      <c r="D76" s="66" t="s">
        <v>24</v>
      </c>
      <c r="E76" s="73"/>
      <c r="F76" s="83" t="s">
        <v>20</v>
      </c>
    </row>
    <row r="77" spans="1:6" ht="18" customHeight="1">
      <c r="A77" s="52"/>
      <c r="B77" s="48" t="s">
        <v>79</v>
      </c>
      <c r="C77" s="59"/>
      <c r="D77" s="66" t="s">
        <v>77</v>
      </c>
      <c r="E77" s="71"/>
      <c r="F77" s="83" t="s">
        <v>51</v>
      </c>
    </row>
    <row r="78" spans="1:6" ht="18" customHeight="1">
      <c r="A78" s="52"/>
      <c r="B78" s="48" t="s">
        <v>50</v>
      </c>
      <c r="C78" s="59"/>
      <c r="D78" s="66" t="s">
        <v>92</v>
      </c>
      <c r="E78" s="71"/>
      <c r="F78" s="83" t="s">
        <v>85</v>
      </c>
    </row>
    <row r="79" spans="1:6" ht="18" customHeight="1">
      <c r="A79" s="52"/>
      <c r="B79" s="48" t="s">
        <v>6</v>
      </c>
      <c r="C79" s="59"/>
      <c r="D79" s="66" t="s">
        <v>88</v>
      </c>
    </row>
    <row r="80" spans="1:6" ht="18" customHeight="1">
      <c r="A80" s="52"/>
      <c r="B80" s="48" t="s">
        <v>90</v>
      </c>
      <c r="C80" s="74"/>
      <c r="D80" s="66" t="s">
        <v>20</v>
      </c>
    </row>
    <row r="81" spans="1:4" ht="18" customHeight="1">
      <c r="A81" s="52"/>
      <c r="B81" s="48" t="s">
        <v>91</v>
      </c>
      <c r="C81" s="59"/>
      <c r="D81" s="66" t="s">
        <v>51</v>
      </c>
    </row>
    <row r="82" spans="1:4" ht="18" customHeight="1">
      <c r="A82" s="52"/>
      <c r="B82" s="48" t="s">
        <v>44</v>
      </c>
      <c r="C82" s="59"/>
      <c r="D82" s="66" t="s">
        <v>85</v>
      </c>
    </row>
    <row r="83" spans="1:4" ht="18" customHeight="1">
      <c r="A83" s="52"/>
      <c r="B83" s="48" t="s">
        <v>108</v>
      </c>
      <c r="C83" s="59"/>
      <c r="D83" s="66" t="s">
        <v>129</v>
      </c>
    </row>
    <row r="84" spans="1:4">
      <c r="A84" s="52"/>
      <c r="B84" s="48" t="s">
        <v>75</v>
      </c>
      <c r="C84" s="10"/>
    </row>
    <row r="85" spans="1:4">
      <c r="A85" s="52"/>
      <c r="B85" s="48" t="s">
        <v>21</v>
      </c>
      <c r="C85" s="10"/>
    </row>
    <row r="86" spans="1:4">
      <c r="A86" s="52"/>
      <c r="B86" s="48" t="s">
        <v>24</v>
      </c>
      <c r="C86" s="10"/>
    </row>
    <row r="87" spans="1:4">
      <c r="A87" s="58"/>
      <c r="B87" s="48" t="s">
        <v>77</v>
      </c>
      <c r="C87" s="10"/>
    </row>
    <row r="88" spans="1:4">
      <c r="A88" s="58"/>
      <c r="B88" s="48" t="s">
        <v>92</v>
      </c>
      <c r="C88" s="10"/>
    </row>
    <row r="89" spans="1:4">
      <c r="A89" s="58"/>
      <c r="B89" s="48" t="s">
        <v>88</v>
      </c>
      <c r="C89" s="10"/>
    </row>
    <row r="90" spans="1:4">
      <c r="A90" s="73"/>
      <c r="B90" s="48" t="s">
        <v>20</v>
      </c>
      <c r="C90" s="10"/>
    </row>
    <row r="91" spans="1:4">
      <c r="A91" s="58"/>
      <c r="B91" s="48" t="s">
        <v>76</v>
      </c>
      <c r="C91" s="10"/>
    </row>
    <row r="92" spans="1:4">
      <c r="A92" s="58"/>
      <c r="B92" s="48" t="s">
        <v>51</v>
      </c>
      <c r="C92" s="10"/>
    </row>
    <row r="93" spans="1:4">
      <c r="A93" s="58"/>
      <c r="B93" s="48" t="s">
        <v>85</v>
      </c>
      <c r="C93" s="10"/>
    </row>
  </sheetData>
  <sortState xmlns:xlrd2="http://schemas.microsoft.com/office/spreadsheetml/2017/richdata2" ref="H22:H26">
    <sortCondition ref="H22:H26"/>
  </sortState>
  <mergeCells count="8">
    <mergeCell ref="G21:H21"/>
    <mergeCell ref="A2:B2"/>
    <mergeCell ref="C2:D2"/>
    <mergeCell ref="A1:D1"/>
    <mergeCell ref="E1:F1"/>
    <mergeCell ref="E2:F2"/>
    <mergeCell ref="G2:H2"/>
    <mergeCell ref="G1:H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8C378-0123-4BEA-93E0-2A0FA21D2072}">
  <sheetPr>
    <tabColor theme="5"/>
  </sheetPr>
  <dimension ref="A1:N104"/>
  <sheetViews>
    <sheetView zoomScale="30" zoomScaleNormal="30" workbookViewId="0">
      <selection sqref="A1:D1"/>
    </sheetView>
  </sheetViews>
  <sheetFormatPr defaultColWidth="8.81640625" defaultRowHeight="14.5"/>
  <cols>
    <col min="1" max="1" width="2.1796875" customWidth="1"/>
    <col min="2" max="2" width="113.453125" style="1" bestFit="1" customWidth="1"/>
    <col min="3" max="3" width="2.1796875" style="1" customWidth="1"/>
    <col min="4" max="4" width="113.453125" style="31" bestFit="1" customWidth="1"/>
    <col min="5" max="5" width="2.1796875" style="1" customWidth="1"/>
    <col min="6" max="6" width="111.1796875" style="1" bestFit="1" customWidth="1"/>
    <col min="7" max="7" width="2.1796875" style="31" customWidth="1"/>
    <col min="8" max="8" width="97.81640625" customWidth="1"/>
    <col min="9" max="9" width="8.6328125" style="39" customWidth="1"/>
    <col min="10" max="10" width="2.6328125" customWidth="1"/>
    <col min="11" max="11" width="19" bestFit="1" customWidth="1"/>
    <col min="12" max="12" width="15.6328125" customWidth="1"/>
    <col min="13" max="13" width="12.6328125" customWidth="1"/>
    <col min="14" max="14" width="20.6328125" customWidth="1"/>
  </cols>
  <sheetData>
    <row r="1" spans="1:14" ht="23" customHeight="1" thickBot="1">
      <c r="A1" s="203" t="s">
        <v>151</v>
      </c>
      <c r="B1" s="203"/>
      <c r="C1" s="203"/>
      <c r="D1" s="203"/>
      <c r="E1" s="189" t="s">
        <v>162</v>
      </c>
      <c r="F1" s="189"/>
      <c r="G1" s="189" t="s">
        <v>125</v>
      </c>
      <c r="H1" s="189"/>
      <c r="J1" s="76"/>
      <c r="K1" s="100" t="s">
        <v>166</v>
      </c>
      <c r="L1" s="101"/>
      <c r="M1" s="101"/>
      <c r="N1" s="101"/>
    </row>
    <row r="2" spans="1:14" s="45" customFormat="1" ht="23" customHeight="1" thickBot="1">
      <c r="A2" s="204" t="s">
        <v>134</v>
      </c>
      <c r="B2" s="204"/>
      <c r="C2" s="205" t="s">
        <v>135</v>
      </c>
      <c r="D2" s="205"/>
      <c r="E2" s="202" t="s">
        <v>171</v>
      </c>
      <c r="F2" s="202"/>
      <c r="G2" s="206" t="s">
        <v>124</v>
      </c>
      <c r="H2" s="206"/>
      <c r="I2" s="44"/>
      <c r="J2" s="6"/>
      <c r="K2" s="102"/>
      <c r="L2" s="103" t="s">
        <v>164</v>
      </c>
      <c r="M2" s="104"/>
      <c r="N2" s="88"/>
    </row>
    <row r="3" spans="1:14" ht="18" customHeight="1" thickBot="1">
      <c r="A3" s="58"/>
      <c r="B3" s="68" t="s">
        <v>22</v>
      </c>
      <c r="C3" s="59"/>
      <c r="D3" s="69" t="s">
        <v>22</v>
      </c>
      <c r="E3" s="59"/>
      <c r="F3" s="70" t="s">
        <v>22</v>
      </c>
      <c r="G3" s="37"/>
      <c r="H3" s="13" t="s">
        <v>100</v>
      </c>
      <c r="J3" s="93"/>
      <c r="K3" s="105" t="s">
        <v>159</v>
      </c>
      <c r="L3" s="137" t="s">
        <v>157</v>
      </c>
      <c r="M3" s="140" t="s">
        <v>158</v>
      </c>
      <c r="N3" s="143" t="s">
        <v>167</v>
      </c>
    </row>
    <row r="4" spans="1:14" ht="18" customHeight="1">
      <c r="A4" s="54"/>
      <c r="B4" s="68" t="s">
        <v>35</v>
      </c>
      <c r="C4" s="20"/>
      <c r="D4" s="69" t="s">
        <v>35</v>
      </c>
      <c r="E4" s="20"/>
      <c r="F4" s="70" t="s">
        <v>35</v>
      </c>
      <c r="G4" s="32"/>
      <c r="H4" s="13" t="s">
        <v>7</v>
      </c>
      <c r="J4" s="89"/>
      <c r="K4" s="106" t="s">
        <v>118</v>
      </c>
      <c r="L4" s="138">
        <v>12</v>
      </c>
      <c r="M4" s="141">
        <v>10</v>
      </c>
      <c r="N4" s="144">
        <v>10</v>
      </c>
    </row>
    <row r="5" spans="1:14" ht="18" customHeight="1">
      <c r="A5" s="54"/>
      <c r="B5" s="68" t="s">
        <v>109</v>
      </c>
      <c r="C5" s="20"/>
      <c r="D5" s="69" t="s">
        <v>109</v>
      </c>
      <c r="E5" s="20"/>
      <c r="F5" s="70" t="s">
        <v>109</v>
      </c>
      <c r="G5" s="32"/>
      <c r="H5" s="13" t="s">
        <v>11</v>
      </c>
      <c r="J5" s="25"/>
      <c r="K5" s="106" t="s">
        <v>119</v>
      </c>
      <c r="L5" s="138">
        <v>3</v>
      </c>
      <c r="M5" s="141">
        <v>3</v>
      </c>
      <c r="N5" s="144">
        <v>3</v>
      </c>
    </row>
    <row r="6" spans="1:14" ht="18" customHeight="1">
      <c r="A6" s="54"/>
      <c r="B6" s="68" t="s">
        <v>87</v>
      </c>
      <c r="C6" s="20"/>
      <c r="D6" s="69" t="s">
        <v>87</v>
      </c>
      <c r="E6" s="20"/>
      <c r="F6" s="70" t="s">
        <v>87</v>
      </c>
      <c r="G6" s="34"/>
      <c r="H6" s="13" t="s">
        <v>99</v>
      </c>
      <c r="J6" s="65"/>
      <c r="K6" s="106" t="s">
        <v>117</v>
      </c>
      <c r="L6" s="138">
        <v>33</v>
      </c>
      <c r="M6" s="141">
        <v>33</v>
      </c>
      <c r="N6" s="144">
        <v>31</v>
      </c>
    </row>
    <row r="7" spans="1:14" ht="18" customHeight="1">
      <c r="A7" s="54"/>
      <c r="B7" s="68" t="s">
        <v>72</v>
      </c>
      <c r="C7" s="20"/>
      <c r="D7" s="69" t="s">
        <v>72</v>
      </c>
      <c r="E7" s="20"/>
      <c r="F7" s="70" t="s">
        <v>72</v>
      </c>
      <c r="G7" s="34"/>
      <c r="H7" s="13" t="s">
        <v>46</v>
      </c>
      <c r="J7" s="27"/>
      <c r="K7" s="106" t="s">
        <v>126</v>
      </c>
      <c r="L7" s="138">
        <v>35</v>
      </c>
      <c r="M7" s="141">
        <v>35</v>
      </c>
      <c r="N7" s="144">
        <v>32</v>
      </c>
    </row>
    <row r="8" spans="1:14" ht="18" customHeight="1">
      <c r="A8" s="54"/>
      <c r="B8" s="68" t="s">
        <v>73</v>
      </c>
      <c r="C8" s="20"/>
      <c r="D8" s="69" t="s">
        <v>73</v>
      </c>
      <c r="E8" s="20"/>
      <c r="F8" s="70" t="s">
        <v>73</v>
      </c>
      <c r="G8" s="35"/>
      <c r="H8" s="13" t="s">
        <v>98</v>
      </c>
      <c r="J8" s="28"/>
      <c r="K8" s="106" t="s">
        <v>128</v>
      </c>
      <c r="L8" s="138">
        <v>1</v>
      </c>
      <c r="M8" s="141">
        <v>1</v>
      </c>
      <c r="N8" s="144">
        <v>1</v>
      </c>
    </row>
    <row r="9" spans="1:14" ht="18" customHeight="1">
      <c r="A9" s="54"/>
      <c r="B9" s="68" t="s">
        <v>60</v>
      </c>
      <c r="C9" s="20"/>
      <c r="D9" s="69" t="s">
        <v>60</v>
      </c>
      <c r="E9" s="20"/>
      <c r="F9" s="70" t="s">
        <v>60</v>
      </c>
      <c r="G9" s="35"/>
      <c r="H9" s="13" t="s">
        <v>28</v>
      </c>
      <c r="J9" s="29"/>
      <c r="K9" s="106" t="s">
        <v>120</v>
      </c>
      <c r="L9" s="138">
        <v>7</v>
      </c>
      <c r="M9" s="141">
        <v>6</v>
      </c>
      <c r="N9" s="144">
        <v>6</v>
      </c>
    </row>
    <row r="10" spans="1:14" ht="18" customHeight="1" thickBot="1">
      <c r="A10" s="54"/>
      <c r="B10" s="68" t="s">
        <v>100</v>
      </c>
      <c r="C10" s="16"/>
      <c r="D10" s="69" t="s">
        <v>17</v>
      </c>
      <c r="E10" s="16"/>
      <c r="F10" s="70" t="s">
        <v>17</v>
      </c>
      <c r="G10" s="35"/>
      <c r="H10" s="13" t="s">
        <v>101</v>
      </c>
      <c r="J10" s="91"/>
      <c r="K10" s="106" t="s">
        <v>127</v>
      </c>
      <c r="L10" s="139">
        <v>10</v>
      </c>
      <c r="M10" s="142">
        <v>11</v>
      </c>
      <c r="N10" s="145">
        <v>10</v>
      </c>
    </row>
    <row r="11" spans="1:14" ht="18" customHeight="1" thickBot="1">
      <c r="A11" s="51"/>
      <c r="B11" s="68" t="s">
        <v>17</v>
      </c>
      <c r="C11" s="16"/>
      <c r="D11" s="69" t="s">
        <v>9</v>
      </c>
      <c r="E11" s="16"/>
      <c r="F11" s="70" t="s">
        <v>9</v>
      </c>
      <c r="G11" s="7"/>
      <c r="H11" s="15"/>
      <c r="J11" s="94"/>
      <c r="K11" s="109" t="s">
        <v>165</v>
      </c>
      <c r="L11" s="139">
        <v>101</v>
      </c>
      <c r="M11" s="142">
        <v>99</v>
      </c>
      <c r="N11" s="145">
        <v>93</v>
      </c>
    </row>
    <row r="12" spans="1:14" ht="18" customHeight="1">
      <c r="A12" s="51"/>
      <c r="B12" s="68" t="s">
        <v>7</v>
      </c>
      <c r="C12" s="16"/>
      <c r="D12" s="69" t="s">
        <v>13</v>
      </c>
      <c r="E12" s="16"/>
      <c r="F12" s="70" t="s">
        <v>13</v>
      </c>
      <c r="G12" s="7"/>
      <c r="H12" s="15"/>
    </row>
    <row r="13" spans="1:14" ht="18" customHeight="1">
      <c r="A13" s="51"/>
      <c r="B13" s="68" t="s">
        <v>9</v>
      </c>
      <c r="C13" s="16"/>
      <c r="D13" s="69" t="s">
        <v>5</v>
      </c>
      <c r="E13" s="16"/>
      <c r="F13" s="70" t="s">
        <v>5</v>
      </c>
      <c r="G13" s="201" t="s">
        <v>123</v>
      </c>
      <c r="H13" s="201"/>
    </row>
    <row r="14" spans="1:14" ht="18" customHeight="1">
      <c r="A14" s="51"/>
      <c r="B14" s="68" t="s">
        <v>13</v>
      </c>
      <c r="C14" s="16"/>
      <c r="D14" s="69" t="s">
        <v>62</v>
      </c>
      <c r="E14" s="16"/>
      <c r="F14" s="70" t="s">
        <v>62</v>
      </c>
      <c r="G14" s="34"/>
      <c r="H14" s="72" t="s">
        <v>47</v>
      </c>
    </row>
    <row r="15" spans="1:14" ht="18" customHeight="1">
      <c r="A15" s="51"/>
      <c r="B15" s="68" t="s">
        <v>11</v>
      </c>
      <c r="C15" s="16"/>
      <c r="D15" s="69" t="s">
        <v>26</v>
      </c>
      <c r="E15" s="16"/>
      <c r="F15" s="70" t="s">
        <v>26</v>
      </c>
      <c r="G15" s="34"/>
      <c r="H15" s="72" t="s">
        <v>74</v>
      </c>
    </row>
    <row r="16" spans="1:14" ht="18" customHeight="1">
      <c r="A16" s="51"/>
      <c r="B16" s="68" t="s">
        <v>5</v>
      </c>
      <c r="C16" s="16"/>
      <c r="D16" s="69" t="s">
        <v>0</v>
      </c>
      <c r="E16" s="16"/>
      <c r="F16" s="70" t="s">
        <v>0</v>
      </c>
      <c r="G16" s="35"/>
      <c r="H16" s="72" t="s">
        <v>102</v>
      </c>
    </row>
    <row r="17" spans="1:9" ht="18" customHeight="1">
      <c r="A17" s="51"/>
      <c r="B17" s="68" t="s">
        <v>62</v>
      </c>
      <c r="C17" s="16"/>
      <c r="D17" s="69" t="s">
        <v>83</v>
      </c>
      <c r="E17" s="16"/>
      <c r="F17" s="70" t="s">
        <v>83</v>
      </c>
      <c r="G17" s="35"/>
      <c r="H17" s="72" t="s">
        <v>104</v>
      </c>
    </row>
    <row r="18" spans="1:9" ht="18" customHeight="1">
      <c r="A18" s="51"/>
      <c r="B18" s="68" t="s">
        <v>26</v>
      </c>
      <c r="C18" s="16"/>
      <c r="D18" s="69" t="s">
        <v>56</v>
      </c>
      <c r="E18" s="16"/>
      <c r="F18" s="70" t="s">
        <v>56</v>
      </c>
      <c r="G18" s="35"/>
      <c r="H18" s="72" t="s">
        <v>103</v>
      </c>
      <c r="I18" s="41"/>
    </row>
    <row r="19" spans="1:9" ht="18" customHeight="1">
      <c r="A19" s="51"/>
      <c r="B19" s="68" t="s">
        <v>0</v>
      </c>
      <c r="C19" s="16"/>
      <c r="D19" s="69" t="s">
        <v>37</v>
      </c>
      <c r="E19" s="16"/>
      <c r="F19" s="70" t="s">
        <v>37</v>
      </c>
      <c r="G19" s="71"/>
      <c r="H19" s="72" t="s">
        <v>93</v>
      </c>
      <c r="I19" s="41"/>
    </row>
    <row r="20" spans="1:9" ht="18" customHeight="1">
      <c r="A20" s="51"/>
      <c r="B20" s="68" t="s">
        <v>83</v>
      </c>
      <c r="C20" s="59"/>
      <c r="D20" s="69" t="s">
        <v>25</v>
      </c>
      <c r="E20" s="59"/>
      <c r="F20" s="70" t="s">
        <v>25</v>
      </c>
      <c r="G20" s="97"/>
      <c r="H20" s="96"/>
      <c r="I20" s="98"/>
    </row>
    <row r="21" spans="1:9" ht="18" customHeight="1">
      <c r="A21" s="51"/>
      <c r="B21" s="68" t="s">
        <v>56</v>
      </c>
      <c r="C21" s="46"/>
      <c r="D21" s="69" t="s">
        <v>53</v>
      </c>
      <c r="E21" s="18"/>
      <c r="F21" s="70" t="s">
        <v>53</v>
      </c>
      <c r="G21" s="97"/>
      <c r="H21" s="96"/>
      <c r="I21" s="50"/>
    </row>
    <row r="22" spans="1:9" ht="18" customHeight="1">
      <c r="A22" s="51"/>
      <c r="B22" s="68" t="s">
        <v>37</v>
      </c>
      <c r="C22" s="46"/>
      <c r="D22" s="69" t="s">
        <v>27</v>
      </c>
      <c r="E22" s="18"/>
      <c r="F22" s="70" t="s">
        <v>27</v>
      </c>
      <c r="G22" s="99"/>
      <c r="H22" s="97"/>
      <c r="I22" s="50"/>
    </row>
    <row r="23" spans="1:9" ht="18" customHeight="1">
      <c r="A23" s="58"/>
      <c r="B23" s="68" t="s">
        <v>25</v>
      </c>
      <c r="C23" s="46"/>
      <c r="D23" s="69" t="s">
        <v>95</v>
      </c>
      <c r="E23" s="18"/>
      <c r="F23" s="70" t="s">
        <v>95</v>
      </c>
      <c r="G23" s="99"/>
      <c r="H23" s="97"/>
      <c r="I23" s="50"/>
    </row>
    <row r="24" spans="1:9" ht="18" customHeight="1">
      <c r="A24" s="55"/>
      <c r="B24" s="68" t="s">
        <v>53</v>
      </c>
      <c r="C24" s="46"/>
      <c r="D24" s="69" t="s">
        <v>54</v>
      </c>
      <c r="E24" s="18"/>
      <c r="F24" s="70" t="s">
        <v>54</v>
      </c>
      <c r="G24" s="99"/>
      <c r="H24" s="97"/>
      <c r="I24" s="50"/>
    </row>
    <row r="25" spans="1:9" ht="18" customHeight="1">
      <c r="A25" s="55"/>
      <c r="B25" s="68" t="s">
        <v>99</v>
      </c>
      <c r="C25" s="46"/>
      <c r="D25" s="69" t="s">
        <v>45</v>
      </c>
      <c r="E25" s="18"/>
      <c r="F25" s="70" t="s">
        <v>45</v>
      </c>
      <c r="G25" s="99"/>
      <c r="H25" s="97"/>
      <c r="I25" s="50"/>
    </row>
    <row r="26" spans="1:9" ht="18" customHeight="1">
      <c r="A26" s="55"/>
      <c r="B26" s="68" t="s">
        <v>27</v>
      </c>
      <c r="C26" s="46"/>
      <c r="D26" s="69" t="s">
        <v>84</v>
      </c>
      <c r="E26" s="18"/>
      <c r="F26" s="70" t="s">
        <v>84</v>
      </c>
      <c r="G26" s="99"/>
      <c r="H26" s="97"/>
      <c r="I26" s="50"/>
    </row>
    <row r="27" spans="1:9" ht="18" customHeight="1">
      <c r="A27" s="55"/>
      <c r="B27" s="68" t="s">
        <v>95</v>
      </c>
      <c r="C27" s="46"/>
      <c r="D27" s="69" t="s">
        <v>94</v>
      </c>
      <c r="E27" s="18"/>
      <c r="F27" s="70" t="s">
        <v>94</v>
      </c>
      <c r="G27" s="99"/>
      <c r="H27" s="97"/>
      <c r="I27" s="50"/>
    </row>
    <row r="28" spans="1:9" ht="18" customHeight="1">
      <c r="A28" s="55"/>
      <c r="B28" s="68" t="s">
        <v>54</v>
      </c>
      <c r="C28" s="46"/>
      <c r="D28" s="69" t="s">
        <v>16</v>
      </c>
      <c r="E28" s="18"/>
      <c r="F28" s="70" t="s">
        <v>16</v>
      </c>
      <c r="G28" s="90"/>
      <c r="H28" s="97"/>
      <c r="I28" s="50"/>
    </row>
    <row r="29" spans="1:9" ht="18" customHeight="1">
      <c r="A29" s="55"/>
      <c r="B29" s="68" t="s">
        <v>45</v>
      </c>
      <c r="C29" s="46"/>
      <c r="D29" s="69" t="s">
        <v>89</v>
      </c>
      <c r="E29" s="18"/>
      <c r="F29" s="70" t="s">
        <v>89</v>
      </c>
      <c r="G29" s="7"/>
      <c r="I29" s="41"/>
    </row>
    <row r="30" spans="1:9" ht="18" customHeight="1">
      <c r="A30" s="55"/>
      <c r="B30" s="68" t="s">
        <v>84</v>
      </c>
      <c r="C30" s="46"/>
      <c r="D30" s="69" t="s">
        <v>47</v>
      </c>
      <c r="E30" s="18"/>
      <c r="F30" s="70" t="s">
        <v>8</v>
      </c>
      <c r="G30" s="7"/>
      <c r="I30" s="41"/>
    </row>
    <row r="31" spans="1:9" ht="18" customHeight="1">
      <c r="A31" s="55"/>
      <c r="B31" s="68" t="s">
        <v>94</v>
      </c>
      <c r="C31" s="46"/>
      <c r="D31" s="69" t="s">
        <v>8</v>
      </c>
      <c r="E31" s="18"/>
      <c r="F31" s="70" t="s">
        <v>40</v>
      </c>
      <c r="G31" s="7"/>
      <c r="I31" s="41"/>
    </row>
    <row r="32" spans="1:9" ht="18" customHeight="1">
      <c r="A32" s="55"/>
      <c r="B32" s="68" t="s">
        <v>16</v>
      </c>
      <c r="C32" s="46"/>
      <c r="D32" s="69" t="s">
        <v>40</v>
      </c>
      <c r="E32" s="18"/>
      <c r="F32" s="70" t="s">
        <v>65</v>
      </c>
      <c r="G32" s="7"/>
      <c r="I32" s="41"/>
    </row>
    <row r="33" spans="1:9" ht="18" customHeight="1">
      <c r="A33" s="55"/>
      <c r="B33" s="68" t="s">
        <v>89</v>
      </c>
      <c r="C33" s="46"/>
      <c r="D33" s="69" t="s">
        <v>65</v>
      </c>
      <c r="E33" s="18"/>
      <c r="F33" s="70" t="s">
        <v>81</v>
      </c>
      <c r="G33" s="7"/>
      <c r="I33" s="41"/>
    </row>
    <row r="34" spans="1:9" ht="18" customHeight="1">
      <c r="A34" s="55"/>
      <c r="B34" s="68" t="s">
        <v>8</v>
      </c>
      <c r="C34" s="46"/>
      <c r="D34" s="69" t="s">
        <v>81</v>
      </c>
      <c r="E34" s="18"/>
      <c r="F34" s="70" t="s">
        <v>59</v>
      </c>
      <c r="G34" s="7"/>
      <c r="I34" s="41"/>
    </row>
    <row r="35" spans="1:9" ht="18" customHeight="1">
      <c r="A35" s="55"/>
      <c r="B35" s="68" t="s">
        <v>40</v>
      </c>
      <c r="C35" s="46"/>
      <c r="D35" s="69" t="s">
        <v>59</v>
      </c>
      <c r="E35" s="18"/>
      <c r="F35" s="70" t="s">
        <v>57</v>
      </c>
      <c r="G35" s="7"/>
      <c r="I35" s="41"/>
    </row>
    <row r="36" spans="1:9" ht="18" customHeight="1">
      <c r="A36" s="55"/>
      <c r="B36" s="68" t="s">
        <v>46</v>
      </c>
      <c r="C36" s="46"/>
      <c r="D36" s="69" t="s">
        <v>57</v>
      </c>
      <c r="E36" s="18"/>
      <c r="F36" s="70" t="s">
        <v>67</v>
      </c>
      <c r="G36" s="7"/>
      <c r="I36" s="41"/>
    </row>
    <row r="37" spans="1:9" ht="18" customHeight="1">
      <c r="A37" s="55"/>
      <c r="B37" s="68" t="s">
        <v>65</v>
      </c>
      <c r="C37" s="46"/>
      <c r="D37" s="69" t="s">
        <v>67</v>
      </c>
      <c r="E37" s="18"/>
      <c r="F37" s="70" t="s">
        <v>30</v>
      </c>
      <c r="G37" s="7"/>
      <c r="I37" s="41"/>
    </row>
    <row r="38" spans="1:9" ht="18" customHeight="1">
      <c r="A38" s="55"/>
      <c r="B38" s="68" t="s">
        <v>81</v>
      </c>
      <c r="C38" s="46"/>
      <c r="D38" s="69" t="s">
        <v>30</v>
      </c>
      <c r="E38" s="18"/>
      <c r="F38" s="70" t="s">
        <v>31</v>
      </c>
      <c r="G38" s="7"/>
      <c r="I38" s="41"/>
    </row>
    <row r="39" spans="1:9" ht="18" customHeight="1">
      <c r="A39" s="55"/>
      <c r="B39" s="68" t="s">
        <v>59</v>
      </c>
      <c r="C39" s="46"/>
      <c r="D39" s="69" t="s">
        <v>31</v>
      </c>
      <c r="E39" s="18"/>
      <c r="F39" s="70" t="s">
        <v>41</v>
      </c>
      <c r="G39" s="7"/>
      <c r="I39" s="41"/>
    </row>
    <row r="40" spans="1:9" ht="18" customHeight="1">
      <c r="A40" s="55"/>
      <c r="B40" s="68" t="s">
        <v>57</v>
      </c>
      <c r="C40" s="46"/>
      <c r="D40" s="69" t="s">
        <v>41</v>
      </c>
      <c r="E40" s="18"/>
      <c r="F40" s="70" t="s">
        <v>58</v>
      </c>
      <c r="G40" s="7"/>
      <c r="I40" s="41"/>
    </row>
    <row r="41" spans="1:9" ht="18" customHeight="1">
      <c r="A41" s="55"/>
      <c r="B41" s="68" t="s">
        <v>67</v>
      </c>
      <c r="C41" s="46"/>
      <c r="D41" s="69" t="s">
        <v>58</v>
      </c>
      <c r="E41" s="18"/>
      <c r="F41" s="70" t="s">
        <v>64</v>
      </c>
      <c r="G41" s="7"/>
      <c r="I41" s="41"/>
    </row>
    <row r="42" spans="1:9" ht="18" customHeight="1">
      <c r="A42" s="55"/>
      <c r="B42" s="68" t="s">
        <v>30</v>
      </c>
      <c r="C42" s="46"/>
      <c r="D42" s="69" t="s">
        <v>74</v>
      </c>
      <c r="E42" s="18"/>
      <c r="F42" s="70" t="s">
        <v>66</v>
      </c>
      <c r="G42" s="7"/>
      <c r="I42" s="41"/>
    </row>
    <row r="43" spans="1:9" ht="18" customHeight="1">
      <c r="A43" s="55"/>
      <c r="B43" s="68" t="s">
        <v>31</v>
      </c>
      <c r="C43" s="46"/>
      <c r="D43" s="69" t="s">
        <v>64</v>
      </c>
      <c r="E43" s="18"/>
      <c r="F43" s="70" t="s">
        <v>61</v>
      </c>
      <c r="G43" s="7"/>
      <c r="I43" s="41"/>
    </row>
    <row r="44" spans="1:9" ht="18" customHeight="1">
      <c r="A44" s="55"/>
      <c r="B44" s="68" t="s">
        <v>41</v>
      </c>
      <c r="C44" s="46"/>
      <c r="D44" s="69" t="s">
        <v>66</v>
      </c>
      <c r="E44" s="18"/>
      <c r="F44" s="70" t="s">
        <v>63</v>
      </c>
      <c r="G44" s="7"/>
      <c r="I44" s="41"/>
    </row>
    <row r="45" spans="1:9" ht="18" customHeight="1">
      <c r="A45" s="55"/>
      <c r="B45" s="68" t="s">
        <v>58</v>
      </c>
      <c r="C45" s="46"/>
      <c r="D45" s="69" t="s">
        <v>61</v>
      </c>
      <c r="E45" s="18"/>
      <c r="F45" s="70" t="s">
        <v>55</v>
      </c>
      <c r="G45" s="7"/>
      <c r="I45" s="41"/>
    </row>
    <row r="46" spans="1:9" ht="18" customHeight="1">
      <c r="A46" s="55"/>
      <c r="B46" s="68" t="s">
        <v>64</v>
      </c>
      <c r="C46" s="46"/>
      <c r="D46" s="69" t="s">
        <v>63</v>
      </c>
      <c r="E46" s="18"/>
      <c r="F46" s="70" t="s">
        <v>48</v>
      </c>
      <c r="G46" s="7"/>
      <c r="I46" s="41"/>
    </row>
    <row r="47" spans="1:9" ht="18" customHeight="1">
      <c r="A47" s="55"/>
      <c r="B47" s="68" t="s">
        <v>66</v>
      </c>
      <c r="C47" s="46"/>
      <c r="D47" s="69" t="s">
        <v>55</v>
      </c>
      <c r="E47" s="18"/>
      <c r="F47" s="70" t="s">
        <v>70</v>
      </c>
      <c r="G47" s="7"/>
      <c r="I47" s="41"/>
    </row>
    <row r="48" spans="1:9" ht="18" customHeight="1">
      <c r="A48" s="55"/>
      <c r="B48" s="68" t="s">
        <v>61</v>
      </c>
      <c r="C48" s="46"/>
      <c r="D48" s="69" t="s">
        <v>48</v>
      </c>
      <c r="E48" s="18"/>
      <c r="F48" s="70" t="s">
        <v>49</v>
      </c>
      <c r="G48" s="7"/>
      <c r="I48" s="41"/>
    </row>
    <row r="49" spans="1:9" ht="18" customHeight="1">
      <c r="A49" s="55"/>
      <c r="B49" s="68" t="s">
        <v>63</v>
      </c>
      <c r="C49" s="46"/>
      <c r="D49" s="69" t="s">
        <v>70</v>
      </c>
      <c r="E49" s="18"/>
      <c r="F49" s="70" t="s">
        <v>113</v>
      </c>
      <c r="G49" s="7"/>
      <c r="I49" s="41"/>
    </row>
    <row r="50" spans="1:9" ht="18" customHeight="1">
      <c r="A50" s="55"/>
      <c r="B50" s="68" t="s">
        <v>55</v>
      </c>
      <c r="C50" s="46"/>
      <c r="D50" s="69" t="s">
        <v>49</v>
      </c>
      <c r="E50" s="18"/>
      <c r="F50" s="70" t="s">
        <v>3</v>
      </c>
      <c r="G50" s="7"/>
      <c r="I50" s="41"/>
    </row>
    <row r="51" spans="1:9" ht="18" customHeight="1">
      <c r="A51" s="55"/>
      <c r="B51" s="68" t="s">
        <v>48</v>
      </c>
      <c r="C51" s="46"/>
      <c r="D51" s="69" t="s">
        <v>113</v>
      </c>
      <c r="E51" s="18"/>
      <c r="F51" s="70" t="s">
        <v>36</v>
      </c>
      <c r="G51" s="7"/>
      <c r="I51" s="41"/>
    </row>
    <row r="52" spans="1:9" ht="18" customHeight="1">
      <c r="A52" s="55"/>
      <c r="B52" s="68" t="s">
        <v>70</v>
      </c>
      <c r="C52" s="46"/>
      <c r="D52" s="69" t="s">
        <v>3</v>
      </c>
      <c r="E52" s="17"/>
      <c r="F52" s="70" t="s">
        <v>2</v>
      </c>
      <c r="G52" s="7"/>
      <c r="I52" s="41"/>
    </row>
    <row r="53" spans="1:9" ht="18" customHeight="1">
      <c r="A53" s="55"/>
      <c r="B53" s="68" t="s">
        <v>49</v>
      </c>
      <c r="C53" s="46"/>
      <c r="D53" s="69" t="s">
        <v>36</v>
      </c>
      <c r="E53" s="17"/>
      <c r="F53" s="70" t="s">
        <v>10</v>
      </c>
      <c r="G53" s="7"/>
      <c r="I53" s="41"/>
    </row>
    <row r="54" spans="1:9" ht="18" customHeight="1">
      <c r="A54" s="55"/>
      <c r="B54" s="68" t="s">
        <v>113</v>
      </c>
      <c r="C54" s="17"/>
      <c r="D54" s="69" t="s">
        <v>2</v>
      </c>
      <c r="E54" s="17"/>
      <c r="F54" s="70" t="s">
        <v>96</v>
      </c>
      <c r="G54" s="7"/>
      <c r="I54" s="41"/>
    </row>
    <row r="55" spans="1:9" ht="18" customHeight="1">
      <c r="A55" s="55"/>
      <c r="B55" s="68" t="s">
        <v>3</v>
      </c>
      <c r="C55" s="17"/>
      <c r="D55" s="69" t="s">
        <v>10</v>
      </c>
      <c r="E55" s="59"/>
      <c r="F55" s="70" t="s">
        <v>105</v>
      </c>
      <c r="G55" s="7"/>
      <c r="I55" s="41"/>
    </row>
    <row r="56" spans="1:9" ht="18" customHeight="1">
      <c r="A56" s="55"/>
      <c r="B56" s="68" t="s">
        <v>36</v>
      </c>
      <c r="C56" s="17"/>
      <c r="D56" s="69" t="s">
        <v>96</v>
      </c>
      <c r="E56" s="59"/>
      <c r="F56" s="70" t="s">
        <v>43</v>
      </c>
      <c r="G56" s="7"/>
      <c r="I56" s="41"/>
    </row>
    <row r="57" spans="1:9" ht="18" customHeight="1">
      <c r="A57" s="53"/>
      <c r="B57" s="68" t="s">
        <v>2</v>
      </c>
      <c r="C57" s="59"/>
      <c r="D57" s="69" t="s">
        <v>105</v>
      </c>
      <c r="E57" s="19"/>
      <c r="F57" s="70" t="s">
        <v>110</v>
      </c>
      <c r="G57" s="7"/>
      <c r="I57" s="41"/>
    </row>
    <row r="58" spans="1:9" ht="18" customHeight="1">
      <c r="A58" s="53"/>
      <c r="B58" s="68" t="s">
        <v>10</v>
      </c>
      <c r="C58" s="59"/>
      <c r="D58" s="69" t="s">
        <v>43</v>
      </c>
      <c r="E58" s="19"/>
      <c r="F58" s="70" t="s">
        <v>29</v>
      </c>
      <c r="G58" s="7"/>
      <c r="I58" s="41"/>
    </row>
    <row r="59" spans="1:9" ht="18" customHeight="1">
      <c r="A59" s="53"/>
      <c r="B59" s="68" t="s">
        <v>96</v>
      </c>
      <c r="C59" s="19"/>
      <c r="D59" s="69" t="s">
        <v>110</v>
      </c>
      <c r="E59" s="19"/>
      <c r="F59" s="70" t="s">
        <v>1</v>
      </c>
      <c r="G59" s="7"/>
      <c r="I59" s="41"/>
    </row>
    <row r="60" spans="1:9" ht="18" customHeight="1">
      <c r="A60" s="58"/>
      <c r="B60" s="68" t="s">
        <v>105</v>
      </c>
      <c r="C60" s="19"/>
      <c r="D60" s="69" t="s">
        <v>102</v>
      </c>
      <c r="E60" s="19"/>
      <c r="F60" s="70" t="s">
        <v>52</v>
      </c>
      <c r="G60" s="7"/>
      <c r="I60" s="41"/>
    </row>
    <row r="61" spans="1:9" ht="18" customHeight="1">
      <c r="A61" s="58"/>
      <c r="B61" s="68" t="s">
        <v>43</v>
      </c>
      <c r="C61" s="19"/>
      <c r="D61" s="69" t="s">
        <v>29</v>
      </c>
      <c r="E61" s="19"/>
      <c r="F61" s="70" t="s">
        <v>38</v>
      </c>
      <c r="G61" s="7"/>
      <c r="I61" s="41"/>
    </row>
    <row r="62" spans="1:9" ht="18" customHeight="1">
      <c r="A62" s="52"/>
      <c r="B62" s="68" t="s">
        <v>110</v>
      </c>
      <c r="C62" s="19"/>
      <c r="D62" s="69" t="s">
        <v>104</v>
      </c>
      <c r="E62" s="19"/>
      <c r="F62" s="70" t="s">
        <v>69</v>
      </c>
      <c r="G62" s="7"/>
      <c r="I62" s="41"/>
    </row>
    <row r="63" spans="1:9" ht="18" customHeight="1">
      <c r="A63" s="52"/>
      <c r="B63" s="68" t="s">
        <v>98</v>
      </c>
      <c r="C63" s="19"/>
      <c r="D63" s="69" t="s">
        <v>1</v>
      </c>
      <c r="E63" s="19"/>
      <c r="F63" s="70" t="s">
        <v>39</v>
      </c>
      <c r="G63" s="7"/>
      <c r="I63" s="41"/>
    </row>
    <row r="64" spans="1:9" ht="18" customHeight="1">
      <c r="A64" s="52"/>
      <c r="B64" s="68" t="s">
        <v>29</v>
      </c>
      <c r="C64" s="19"/>
      <c r="D64" s="69" t="s">
        <v>52</v>
      </c>
      <c r="E64" s="19"/>
      <c r="F64" s="70" t="s">
        <v>111</v>
      </c>
      <c r="G64" s="7"/>
      <c r="I64" s="41"/>
    </row>
    <row r="65" spans="1:9" ht="18" customHeight="1">
      <c r="A65" s="52"/>
      <c r="B65" s="68" t="s">
        <v>1</v>
      </c>
      <c r="C65" s="19"/>
      <c r="D65" s="69" t="s">
        <v>38</v>
      </c>
      <c r="E65" s="19"/>
      <c r="F65" s="70" t="s">
        <v>115</v>
      </c>
      <c r="G65" s="7"/>
      <c r="I65" s="41"/>
    </row>
    <row r="66" spans="1:9" ht="18" customHeight="1">
      <c r="A66" s="52"/>
      <c r="B66" s="68" t="s">
        <v>52</v>
      </c>
      <c r="C66" s="19"/>
      <c r="D66" s="69" t="s">
        <v>69</v>
      </c>
      <c r="E66" s="19"/>
      <c r="F66" s="70" t="s">
        <v>78</v>
      </c>
      <c r="G66" s="7"/>
      <c r="I66" s="41"/>
    </row>
    <row r="67" spans="1:9" ht="18" customHeight="1">
      <c r="A67" s="52"/>
      <c r="B67" s="68" t="s">
        <v>38</v>
      </c>
      <c r="C67" s="19"/>
      <c r="D67" s="69" t="s">
        <v>39</v>
      </c>
      <c r="E67" s="19"/>
      <c r="F67" s="70" t="s">
        <v>68</v>
      </c>
      <c r="G67" s="7"/>
      <c r="I67" s="41"/>
    </row>
    <row r="68" spans="1:9" ht="18" customHeight="1">
      <c r="A68" s="52"/>
      <c r="B68" s="68" t="s">
        <v>69</v>
      </c>
      <c r="C68" s="19"/>
      <c r="D68" s="69" t="s">
        <v>111</v>
      </c>
      <c r="E68" s="19"/>
      <c r="F68" s="70" t="s">
        <v>116</v>
      </c>
      <c r="G68" s="7"/>
      <c r="I68" s="41"/>
    </row>
    <row r="69" spans="1:9" ht="18" customHeight="1">
      <c r="A69" s="52"/>
      <c r="B69" s="68" t="s">
        <v>39</v>
      </c>
      <c r="C69" s="19"/>
      <c r="D69" s="69" t="s">
        <v>103</v>
      </c>
      <c r="E69" s="19"/>
      <c r="F69" s="70" t="s">
        <v>86</v>
      </c>
      <c r="G69" s="7"/>
      <c r="I69" s="41"/>
    </row>
    <row r="70" spans="1:9" ht="18" customHeight="1">
      <c r="A70" s="52"/>
      <c r="B70" s="68" t="s">
        <v>111</v>
      </c>
      <c r="C70" s="19"/>
      <c r="D70" s="69" t="s">
        <v>115</v>
      </c>
      <c r="E70" s="19"/>
      <c r="F70" s="70" t="s">
        <v>15</v>
      </c>
      <c r="G70" s="7"/>
      <c r="I70" s="41"/>
    </row>
    <row r="71" spans="1:9" ht="18" customHeight="1">
      <c r="A71" s="52"/>
      <c r="B71" s="68" t="s">
        <v>115</v>
      </c>
      <c r="C71" s="19"/>
      <c r="D71" s="69" t="s">
        <v>78</v>
      </c>
      <c r="E71" s="19"/>
      <c r="F71" s="70" t="s">
        <v>80</v>
      </c>
      <c r="G71" s="7"/>
      <c r="I71" s="41"/>
    </row>
    <row r="72" spans="1:9" ht="18" customHeight="1">
      <c r="A72" s="52"/>
      <c r="B72" s="68" t="s">
        <v>28</v>
      </c>
      <c r="C72" s="19"/>
      <c r="D72" s="69" t="s">
        <v>68</v>
      </c>
      <c r="E72" s="19"/>
      <c r="F72" s="70" t="s">
        <v>71</v>
      </c>
      <c r="G72" s="7"/>
      <c r="I72" s="41"/>
    </row>
    <row r="73" spans="1:9" ht="18" customHeight="1">
      <c r="A73" s="52"/>
      <c r="B73" s="68" t="s">
        <v>78</v>
      </c>
      <c r="C73" s="19"/>
      <c r="D73" s="69" t="s">
        <v>116</v>
      </c>
      <c r="E73" s="19"/>
      <c r="F73" s="70" t="s">
        <v>106</v>
      </c>
      <c r="G73" s="7"/>
      <c r="I73" s="41"/>
    </row>
    <row r="74" spans="1:9" ht="18" customHeight="1">
      <c r="A74" s="52"/>
      <c r="B74" s="68" t="s">
        <v>101</v>
      </c>
      <c r="C74" s="19"/>
      <c r="D74" s="69" t="s">
        <v>86</v>
      </c>
      <c r="E74" s="19"/>
      <c r="F74" s="70" t="s">
        <v>112</v>
      </c>
      <c r="G74" s="7"/>
      <c r="I74" s="41"/>
    </row>
    <row r="75" spans="1:9" ht="18" customHeight="1">
      <c r="A75" s="52"/>
      <c r="B75" s="68" t="s">
        <v>68</v>
      </c>
      <c r="C75" s="19"/>
      <c r="D75" s="69" t="s">
        <v>15</v>
      </c>
      <c r="E75" s="19"/>
      <c r="F75" s="70" t="s">
        <v>23</v>
      </c>
      <c r="G75" s="7"/>
      <c r="I75" s="41"/>
    </row>
    <row r="76" spans="1:9" ht="18" customHeight="1">
      <c r="A76" s="52"/>
      <c r="B76" s="68" t="s">
        <v>116</v>
      </c>
      <c r="C76" s="19"/>
      <c r="D76" s="69" t="s">
        <v>80</v>
      </c>
      <c r="E76" s="19"/>
      <c r="F76" s="70" t="s">
        <v>114</v>
      </c>
      <c r="G76" s="7"/>
      <c r="I76" s="41"/>
    </row>
    <row r="77" spans="1:9" ht="18" customHeight="1">
      <c r="A77" s="52"/>
      <c r="B77" s="68" t="s">
        <v>86</v>
      </c>
      <c r="C77" s="19"/>
      <c r="D77" s="69" t="s">
        <v>71</v>
      </c>
      <c r="E77" s="19"/>
      <c r="F77" s="70" t="s">
        <v>19</v>
      </c>
      <c r="G77" s="7"/>
      <c r="I77" s="41"/>
    </row>
    <row r="78" spans="1:9" ht="18" customHeight="1">
      <c r="A78" s="52"/>
      <c r="B78" s="68" t="s">
        <v>15</v>
      </c>
      <c r="C78" s="19"/>
      <c r="D78" s="69" t="s">
        <v>106</v>
      </c>
      <c r="E78" s="19"/>
      <c r="F78" s="70" t="s">
        <v>79</v>
      </c>
      <c r="G78" s="7"/>
      <c r="I78" s="41"/>
    </row>
    <row r="79" spans="1:9" ht="18" customHeight="1">
      <c r="A79" s="52"/>
      <c r="B79" s="68" t="s">
        <v>80</v>
      </c>
      <c r="C79" s="19"/>
      <c r="D79" s="69" t="s">
        <v>112</v>
      </c>
      <c r="E79" s="19"/>
      <c r="F79" s="70" t="s">
        <v>50</v>
      </c>
      <c r="G79" s="7"/>
      <c r="I79" s="41"/>
    </row>
    <row r="80" spans="1:9" ht="18" customHeight="1">
      <c r="A80" s="52"/>
      <c r="B80" s="68" t="s">
        <v>71</v>
      </c>
      <c r="C80" s="19"/>
      <c r="D80" s="69" t="s">
        <v>23</v>
      </c>
      <c r="E80" s="19"/>
      <c r="F80" s="70" t="s">
        <v>6</v>
      </c>
      <c r="G80" s="7"/>
      <c r="I80" s="41"/>
    </row>
    <row r="81" spans="1:9" ht="18" customHeight="1">
      <c r="A81" s="52"/>
      <c r="B81" s="68" t="s">
        <v>106</v>
      </c>
      <c r="C81" s="19"/>
      <c r="D81" s="69" t="s">
        <v>114</v>
      </c>
      <c r="E81" s="19"/>
      <c r="F81" s="70" t="s">
        <v>90</v>
      </c>
      <c r="G81" s="7"/>
      <c r="I81" s="41"/>
    </row>
    <row r="82" spans="1:9" ht="18" customHeight="1">
      <c r="A82" s="52"/>
      <c r="B82" s="68" t="s">
        <v>112</v>
      </c>
      <c r="C82" s="19"/>
      <c r="D82" s="69" t="s">
        <v>19</v>
      </c>
      <c r="E82" s="19"/>
      <c r="F82" s="70" t="s">
        <v>91</v>
      </c>
      <c r="G82" s="7"/>
      <c r="I82" s="41"/>
    </row>
    <row r="83" spans="1:9" ht="18" customHeight="1">
      <c r="A83" s="52"/>
      <c r="B83" s="68" t="s">
        <v>23</v>
      </c>
      <c r="C83" s="19"/>
      <c r="D83" s="69" t="s">
        <v>79</v>
      </c>
      <c r="E83" s="19"/>
      <c r="F83" s="70" t="s">
        <v>44</v>
      </c>
      <c r="G83" s="7"/>
      <c r="I83" s="41"/>
    </row>
    <row r="84" spans="1:9" ht="18" customHeight="1">
      <c r="A84" s="52"/>
      <c r="B84" s="68" t="s">
        <v>114</v>
      </c>
      <c r="C84" s="19"/>
      <c r="D84" s="69" t="s">
        <v>50</v>
      </c>
      <c r="E84" s="19"/>
      <c r="F84" s="70" t="s">
        <v>107</v>
      </c>
      <c r="G84" s="7"/>
      <c r="I84" s="41"/>
    </row>
    <row r="85" spans="1:9" ht="18" customHeight="1">
      <c r="A85" s="52"/>
      <c r="B85" s="68" t="s">
        <v>19</v>
      </c>
      <c r="C85" s="19"/>
      <c r="D85" s="69" t="s">
        <v>6</v>
      </c>
      <c r="E85" s="19"/>
      <c r="F85" s="70" t="s">
        <v>108</v>
      </c>
      <c r="G85" s="7"/>
      <c r="I85" s="41"/>
    </row>
    <row r="86" spans="1:9" ht="18" customHeight="1">
      <c r="A86" s="52"/>
      <c r="B86" s="68" t="s">
        <v>79</v>
      </c>
      <c r="C86" s="19"/>
      <c r="D86" s="69" t="s">
        <v>90</v>
      </c>
      <c r="E86" s="19"/>
      <c r="F86" s="70" t="s">
        <v>75</v>
      </c>
      <c r="G86" s="7"/>
      <c r="I86" s="41"/>
    </row>
    <row r="87" spans="1:9" ht="18" customHeight="1">
      <c r="A87" s="52"/>
      <c r="B87" s="68" t="s">
        <v>50</v>
      </c>
      <c r="C87" s="19"/>
      <c r="D87" s="69" t="s">
        <v>91</v>
      </c>
      <c r="E87" s="19"/>
      <c r="F87" s="70" t="s">
        <v>21</v>
      </c>
      <c r="G87" s="7"/>
      <c r="I87" s="41"/>
    </row>
    <row r="88" spans="1:9" ht="18" customHeight="1">
      <c r="A88" s="52"/>
      <c r="B88" s="68" t="s">
        <v>6</v>
      </c>
      <c r="C88" s="19"/>
      <c r="D88" s="69" t="s">
        <v>44</v>
      </c>
      <c r="E88" s="19"/>
      <c r="F88" s="70" t="s">
        <v>24</v>
      </c>
      <c r="G88" s="7"/>
      <c r="I88" s="41"/>
    </row>
    <row r="89" spans="1:9" ht="18" customHeight="1">
      <c r="A89" s="52"/>
      <c r="B89" s="68" t="s">
        <v>90</v>
      </c>
      <c r="C89" s="19"/>
      <c r="D89" s="69" t="s">
        <v>107</v>
      </c>
      <c r="E89" s="59"/>
      <c r="F89" s="70" t="s">
        <v>77</v>
      </c>
      <c r="G89" s="7"/>
      <c r="I89" s="41"/>
    </row>
    <row r="90" spans="1:9" ht="18" customHeight="1">
      <c r="A90" s="52"/>
      <c r="B90" s="68" t="s">
        <v>91</v>
      </c>
      <c r="C90" s="19"/>
      <c r="D90" s="69" t="s">
        <v>108</v>
      </c>
      <c r="E90" s="59"/>
      <c r="F90" s="70" t="s">
        <v>92</v>
      </c>
      <c r="G90" s="7"/>
      <c r="I90" s="41"/>
    </row>
    <row r="91" spans="1:9" ht="18" customHeight="1">
      <c r="A91" s="52"/>
      <c r="B91" s="68" t="s">
        <v>44</v>
      </c>
      <c r="C91" s="19"/>
      <c r="D91" s="69" t="s">
        <v>75</v>
      </c>
      <c r="E91" s="59"/>
      <c r="F91" s="70" t="s">
        <v>88</v>
      </c>
      <c r="G91" s="7"/>
      <c r="I91" s="41"/>
    </row>
    <row r="92" spans="1:9" ht="18" customHeight="1">
      <c r="A92" s="52"/>
      <c r="B92" s="68" t="s">
        <v>107</v>
      </c>
      <c r="C92" s="19"/>
      <c r="D92" s="69" t="s">
        <v>21</v>
      </c>
      <c r="E92" s="21"/>
      <c r="F92" s="70" t="s">
        <v>20</v>
      </c>
      <c r="G92" s="7"/>
      <c r="I92" s="41"/>
    </row>
    <row r="93" spans="1:9" ht="18" customHeight="1">
      <c r="A93" s="52"/>
      <c r="B93" s="68" t="s">
        <v>108</v>
      </c>
      <c r="C93" s="19"/>
      <c r="D93" s="69" t="s">
        <v>24</v>
      </c>
      <c r="E93" s="59"/>
      <c r="F93" s="70" t="s">
        <v>76</v>
      </c>
      <c r="G93" s="7"/>
      <c r="I93" s="41"/>
    </row>
    <row r="94" spans="1:9" ht="18" customHeight="1">
      <c r="A94" s="52"/>
      <c r="B94" s="68" t="s">
        <v>75</v>
      </c>
      <c r="C94" s="59"/>
      <c r="D94" s="69" t="s">
        <v>77</v>
      </c>
      <c r="E94" s="59"/>
      <c r="F94" s="70" t="s">
        <v>51</v>
      </c>
      <c r="G94" s="7"/>
      <c r="I94" s="41"/>
    </row>
    <row r="95" spans="1:9" ht="18" customHeight="1">
      <c r="A95" s="52"/>
      <c r="B95" s="68" t="s">
        <v>21</v>
      </c>
      <c r="C95" s="59"/>
      <c r="D95" s="69" t="s">
        <v>92</v>
      </c>
      <c r="E95" s="59"/>
      <c r="F95" s="70" t="s">
        <v>85</v>
      </c>
      <c r="G95" s="7"/>
      <c r="I95" s="41"/>
    </row>
    <row r="96" spans="1:9" ht="18" customHeight="1">
      <c r="A96" s="52"/>
      <c r="B96" s="68" t="s">
        <v>24</v>
      </c>
      <c r="C96" s="59"/>
      <c r="D96" s="69" t="s">
        <v>88</v>
      </c>
      <c r="E96" s="8"/>
      <c r="F96" s="2"/>
      <c r="G96" s="7"/>
      <c r="I96" s="41"/>
    </row>
    <row r="97" spans="1:9" ht="18" customHeight="1">
      <c r="A97" s="58"/>
      <c r="B97" s="68" t="s">
        <v>77</v>
      </c>
      <c r="C97" s="74"/>
      <c r="D97" s="69" t="s">
        <v>20</v>
      </c>
      <c r="E97" s="8"/>
      <c r="F97" s="2"/>
      <c r="G97" s="7"/>
      <c r="H97" s="9"/>
      <c r="I97" s="41"/>
    </row>
    <row r="98" spans="1:9" ht="18" customHeight="1">
      <c r="A98" s="58"/>
      <c r="B98" s="68" t="s">
        <v>92</v>
      </c>
      <c r="C98" s="59"/>
      <c r="D98" s="69" t="s">
        <v>76</v>
      </c>
      <c r="E98" s="8"/>
      <c r="F98" s="2"/>
      <c r="G98" s="7"/>
      <c r="H98" s="2"/>
      <c r="I98" s="41"/>
    </row>
    <row r="99" spans="1:9" ht="18" customHeight="1">
      <c r="A99" s="58"/>
      <c r="B99" s="68" t="s">
        <v>88</v>
      </c>
      <c r="C99" s="59"/>
      <c r="D99" s="69" t="s">
        <v>51</v>
      </c>
      <c r="E99" s="8"/>
      <c r="F99" s="2"/>
      <c r="G99" s="7"/>
      <c r="H99" s="2"/>
      <c r="I99" s="41"/>
    </row>
    <row r="100" spans="1:9" ht="18" customHeight="1">
      <c r="A100" s="73"/>
      <c r="B100" s="68" t="s">
        <v>20</v>
      </c>
      <c r="C100" s="59"/>
      <c r="D100" s="69" t="s">
        <v>85</v>
      </c>
      <c r="E100" s="8"/>
      <c r="F100" s="2"/>
      <c r="G100" s="7"/>
      <c r="H100" s="2"/>
      <c r="I100" s="41"/>
    </row>
    <row r="101" spans="1:9" ht="18" customHeight="1">
      <c r="A101" s="58"/>
      <c r="B101" s="68" t="s">
        <v>76</v>
      </c>
      <c r="C101" s="59"/>
      <c r="D101" s="69" t="s">
        <v>93</v>
      </c>
      <c r="E101" s="8"/>
      <c r="F101" s="2"/>
      <c r="G101" s="7"/>
      <c r="H101" s="2"/>
      <c r="I101" s="41"/>
    </row>
    <row r="102" spans="1:9" ht="18" customHeight="1">
      <c r="A102" s="58"/>
      <c r="B102" s="68" t="s">
        <v>51</v>
      </c>
      <c r="C102" s="8"/>
      <c r="D102" s="8"/>
      <c r="E102" s="2"/>
      <c r="F102" s="2"/>
      <c r="G102" s="7"/>
      <c r="H102" s="2"/>
      <c r="I102" s="41"/>
    </row>
    <row r="103" spans="1:9" ht="18" customHeight="1">
      <c r="A103" s="58"/>
      <c r="B103" s="68" t="s">
        <v>85</v>
      </c>
      <c r="C103" s="8"/>
      <c r="D103" s="7"/>
      <c r="E103" s="2"/>
      <c r="F103" s="2"/>
      <c r="G103" s="7"/>
      <c r="H103" s="9"/>
      <c r="I103" s="41"/>
    </row>
    <row r="104" spans="1:9" ht="17" customHeight="1">
      <c r="B104" s="10"/>
      <c r="C104" s="10"/>
      <c r="D104" s="7"/>
      <c r="G104" s="7"/>
      <c r="H104" s="9"/>
      <c r="I104" s="41"/>
    </row>
  </sheetData>
  <sortState xmlns:xlrd2="http://schemas.microsoft.com/office/spreadsheetml/2017/richdata2" ref="G14:H19">
    <sortCondition ref="H14:H19"/>
  </sortState>
  <mergeCells count="8">
    <mergeCell ref="G13:H13"/>
    <mergeCell ref="E1:F1"/>
    <mergeCell ref="E2:F2"/>
    <mergeCell ref="A1:D1"/>
    <mergeCell ref="A2:B2"/>
    <mergeCell ref="C2:D2"/>
    <mergeCell ref="G1:H1"/>
    <mergeCell ref="G2:H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83A112-F121-4202-A78F-6B999EAFC431}">
  <sheetPr>
    <tabColor rgb="FF7030A0"/>
  </sheetPr>
  <dimension ref="A1:T99"/>
  <sheetViews>
    <sheetView topLeftCell="H20" zoomScale="185" zoomScaleNormal="185" workbookViewId="0">
      <selection activeCell="J33" sqref="J33"/>
    </sheetView>
  </sheetViews>
  <sheetFormatPr defaultColWidth="8.81640625" defaultRowHeight="14.5"/>
  <cols>
    <col min="1" max="1" width="2.1796875" style="15" customWidth="1"/>
    <col min="2" max="2" width="113.453125" bestFit="1" customWidth="1"/>
    <col min="3" max="3" width="2.1796875" style="15" customWidth="1"/>
    <col min="4" max="4" width="113.453125" bestFit="1" customWidth="1"/>
    <col min="5" max="5" width="2.1796875" style="15" customWidth="1"/>
    <col min="6" max="6" width="111.1796875" bestFit="1" customWidth="1"/>
    <col min="7" max="7" width="2.36328125" style="15" customWidth="1"/>
    <col min="8" max="8" width="113.453125" style="15" bestFit="1" customWidth="1"/>
    <col min="9" max="9" width="2.36328125" style="15" customWidth="1"/>
    <col min="10" max="10" width="113.453125" style="15" customWidth="1"/>
    <col min="11" max="11" width="8.81640625" style="15" customWidth="1"/>
    <col min="12" max="12" width="2.6328125" customWidth="1"/>
    <col min="13" max="13" width="18.6328125" customWidth="1"/>
    <col min="14" max="14" width="36" bestFit="1" customWidth="1"/>
    <col min="15" max="15" width="30.81640625" bestFit="1" customWidth="1"/>
    <col min="16" max="16" width="20.453125" bestFit="1" customWidth="1"/>
    <col min="17" max="17" width="34.6328125" bestFit="1" customWidth="1"/>
    <col min="18" max="18" width="7.6328125" bestFit="1" customWidth="1"/>
    <col min="19" max="19" width="21.453125" bestFit="1" customWidth="1"/>
    <col min="20" max="20" width="11.36328125" customWidth="1"/>
  </cols>
  <sheetData>
    <row r="1" spans="1:20" ht="23" customHeight="1" thickBot="1">
      <c r="A1" s="197" t="s">
        <v>154</v>
      </c>
      <c r="B1" s="197"/>
      <c r="C1" s="197"/>
      <c r="D1" s="197"/>
      <c r="E1" s="77"/>
      <c r="F1" s="77"/>
      <c r="G1" s="189" t="s">
        <v>168</v>
      </c>
      <c r="H1" s="189"/>
      <c r="I1" s="78"/>
      <c r="J1" s="78"/>
      <c r="M1" s="100" t="s">
        <v>166</v>
      </c>
      <c r="N1" s="216" t="s">
        <v>164</v>
      </c>
      <c r="O1" s="217"/>
      <c r="P1" s="217"/>
      <c r="Q1" s="217"/>
      <c r="R1" s="217"/>
      <c r="S1" s="217"/>
      <c r="T1" s="218"/>
    </row>
    <row r="2" spans="1:20" s="45" customFormat="1" ht="23" customHeight="1" thickBot="1">
      <c r="A2" s="208" t="s">
        <v>145</v>
      </c>
      <c r="B2" s="208"/>
      <c r="C2" s="214" t="s">
        <v>146</v>
      </c>
      <c r="D2" s="214"/>
      <c r="E2" s="215" t="s">
        <v>147</v>
      </c>
      <c r="F2" s="215"/>
      <c r="G2" s="210" t="s">
        <v>172</v>
      </c>
      <c r="H2" s="210"/>
      <c r="I2" s="212" t="s">
        <v>173</v>
      </c>
      <c r="J2" s="212"/>
      <c r="L2" s="2"/>
      <c r="M2" s="114"/>
      <c r="N2" s="219" t="s">
        <v>176</v>
      </c>
      <c r="O2" s="220"/>
      <c r="P2" s="220"/>
      <c r="Q2" s="221"/>
      <c r="R2" s="219" t="s">
        <v>175</v>
      </c>
      <c r="S2" s="220"/>
      <c r="T2" s="221"/>
    </row>
    <row r="3" spans="1:20" s="2" customFormat="1" ht="18" customHeight="1" thickBot="1">
      <c r="A3" s="20"/>
      <c r="B3" s="79" t="s">
        <v>35</v>
      </c>
      <c r="C3" s="58"/>
      <c r="D3" s="83" t="s">
        <v>22</v>
      </c>
      <c r="E3" s="59"/>
      <c r="F3" s="70" t="s">
        <v>22</v>
      </c>
      <c r="G3" s="37"/>
      <c r="H3" s="87" t="s">
        <v>35</v>
      </c>
      <c r="I3" s="47"/>
      <c r="J3" s="75" t="s">
        <v>74</v>
      </c>
      <c r="L3" s="92"/>
      <c r="M3" s="133" t="s">
        <v>159</v>
      </c>
      <c r="N3" s="147" t="s">
        <v>177</v>
      </c>
      <c r="O3" s="113" t="s">
        <v>181</v>
      </c>
      <c r="P3" s="146" t="s">
        <v>182</v>
      </c>
      <c r="Q3" s="148" t="s">
        <v>183</v>
      </c>
      <c r="R3" s="157" t="s">
        <v>178</v>
      </c>
      <c r="S3" s="161" t="s">
        <v>180</v>
      </c>
      <c r="T3" s="143" t="s">
        <v>179</v>
      </c>
    </row>
    <row r="4" spans="1:20" s="2" customFormat="1" ht="18" customHeight="1">
      <c r="A4" s="20"/>
      <c r="B4" s="79" t="s">
        <v>87</v>
      </c>
      <c r="C4" s="54"/>
      <c r="D4" s="83" t="s">
        <v>35</v>
      </c>
      <c r="E4" s="20"/>
      <c r="F4" s="70" t="s">
        <v>35</v>
      </c>
      <c r="G4" s="37"/>
      <c r="H4" s="87" t="s">
        <v>87</v>
      </c>
      <c r="I4" s="3"/>
      <c r="J4" s="75" t="s">
        <v>28</v>
      </c>
      <c r="L4" s="24"/>
      <c r="M4" s="133" t="s">
        <v>118</v>
      </c>
      <c r="N4" s="149">
        <v>8</v>
      </c>
      <c r="O4" s="107">
        <v>0</v>
      </c>
      <c r="P4" s="150">
        <v>1</v>
      </c>
      <c r="Q4" s="151">
        <v>0</v>
      </c>
      <c r="R4" s="158">
        <v>0</v>
      </c>
      <c r="S4" s="131">
        <v>1</v>
      </c>
      <c r="T4" s="163">
        <v>1</v>
      </c>
    </row>
    <row r="5" spans="1:20" s="2" customFormat="1" ht="18" customHeight="1">
      <c r="A5" s="20"/>
      <c r="B5" s="79" t="s">
        <v>72</v>
      </c>
      <c r="C5" s="54"/>
      <c r="D5" s="83" t="s">
        <v>87</v>
      </c>
      <c r="E5" s="20"/>
      <c r="F5" s="70" t="s">
        <v>109</v>
      </c>
      <c r="G5" s="37"/>
      <c r="H5" s="87" t="s">
        <v>72</v>
      </c>
      <c r="I5" s="6"/>
      <c r="J5" s="6"/>
      <c r="L5" s="25"/>
      <c r="M5" s="134" t="s">
        <v>119</v>
      </c>
      <c r="N5" s="149">
        <v>3</v>
      </c>
      <c r="O5" s="152">
        <v>0</v>
      </c>
      <c r="P5" s="150">
        <v>0</v>
      </c>
      <c r="Q5" s="107">
        <v>0</v>
      </c>
      <c r="R5" s="158">
        <v>1</v>
      </c>
      <c r="S5" s="131">
        <v>0</v>
      </c>
      <c r="T5" s="163">
        <v>0</v>
      </c>
    </row>
    <row r="6" spans="1:20" s="2" customFormat="1" ht="18" customHeight="1">
      <c r="A6" s="20"/>
      <c r="B6" s="79" t="s">
        <v>73</v>
      </c>
      <c r="C6" s="54"/>
      <c r="D6" s="83" t="s">
        <v>72</v>
      </c>
      <c r="E6" s="20"/>
      <c r="F6" s="86" t="s">
        <v>87</v>
      </c>
      <c r="G6" s="37"/>
      <c r="H6" s="87" t="s">
        <v>73</v>
      </c>
      <c r="I6" s="213" t="s">
        <v>155</v>
      </c>
      <c r="J6" s="213"/>
      <c r="L6" s="26"/>
      <c r="M6" s="134" t="s">
        <v>117</v>
      </c>
      <c r="N6" s="149">
        <v>24</v>
      </c>
      <c r="O6" s="152">
        <v>1</v>
      </c>
      <c r="P6" s="150">
        <v>1</v>
      </c>
      <c r="Q6" s="107">
        <v>3</v>
      </c>
      <c r="R6" s="158">
        <v>2</v>
      </c>
      <c r="S6" s="131">
        <v>0</v>
      </c>
      <c r="T6" s="163">
        <v>3</v>
      </c>
    </row>
    <row r="7" spans="1:20" s="2" customFormat="1" ht="18" customHeight="1">
      <c r="A7" s="20"/>
      <c r="B7" s="79" t="s">
        <v>60</v>
      </c>
      <c r="C7" s="54"/>
      <c r="D7" s="83" t="s">
        <v>73</v>
      </c>
      <c r="E7" s="20"/>
      <c r="F7" s="70" t="s">
        <v>72</v>
      </c>
      <c r="G7" s="37"/>
      <c r="H7" s="87" t="s">
        <v>60</v>
      </c>
      <c r="I7" s="22"/>
      <c r="J7" s="10" t="s">
        <v>83</v>
      </c>
      <c r="L7" s="27"/>
      <c r="M7" s="134" t="s">
        <v>126</v>
      </c>
      <c r="N7" s="149">
        <v>20</v>
      </c>
      <c r="O7" s="152">
        <v>1</v>
      </c>
      <c r="P7" s="150">
        <v>0</v>
      </c>
      <c r="Q7" s="107">
        <v>2</v>
      </c>
      <c r="R7" s="158">
        <v>0</v>
      </c>
      <c r="S7" s="131">
        <v>0</v>
      </c>
      <c r="T7" s="163">
        <v>10</v>
      </c>
    </row>
    <row r="8" spans="1:20" s="2" customFormat="1" ht="18" customHeight="1">
      <c r="A8" s="16"/>
      <c r="B8" s="79" t="s">
        <v>17</v>
      </c>
      <c r="C8" s="54"/>
      <c r="D8" s="83" t="s">
        <v>60</v>
      </c>
      <c r="E8" s="20"/>
      <c r="F8" s="70" t="s">
        <v>73</v>
      </c>
      <c r="G8" s="32"/>
      <c r="H8" s="87" t="s">
        <v>17</v>
      </c>
      <c r="I8" s="47"/>
      <c r="J8" s="10" t="s">
        <v>45</v>
      </c>
      <c r="L8" s="28"/>
      <c r="M8" s="134" t="s">
        <v>128</v>
      </c>
      <c r="N8" s="149">
        <v>1</v>
      </c>
      <c r="O8" s="152">
        <v>0</v>
      </c>
      <c r="P8" s="150">
        <v>0</v>
      </c>
      <c r="Q8" s="107">
        <v>0</v>
      </c>
      <c r="R8" s="158">
        <v>0</v>
      </c>
      <c r="S8" s="131">
        <v>0</v>
      </c>
      <c r="T8" s="163">
        <v>0</v>
      </c>
    </row>
    <row r="9" spans="1:20" s="2" customFormat="1" ht="18" customHeight="1">
      <c r="A9" s="16"/>
      <c r="B9" s="79" t="s">
        <v>13</v>
      </c>
      <c r="C9" s="51"/>
      <c r="D9" s="83" t="s">
        <v>17</v>
      </c>
      <c r="E9" s="20"/>
      <c r="F9" s="70" t="s">
        <v>60</v>
      </c>
      <c r="G9" s="32"/>
      <c r="H9" s="87" t="s">
        <v>13</v>
      </c>
      <c r="I9" s="62"/>
      <c r="J9" s="10" t="s">
        <v>76</v>
      </c>
      <c r="L9" s="29"/>
      <c r="M9" s="134" t="s">
        <v>120</v>
      </c>
      <c r="N9" s="149">
        <v>5</v>
      </c>
      <c r="O9" s="152">
        <v>0</v>
      </c>
      <c r="P9" s="150">
        <v>0</v>
      </c>
      <c r="Q9" s="107">
        <v>0</v>
      </c>
      <c r="R9" s="158">
        <v>0</v>
      </c>
      <c r="S9" s="131">
        <v>0</v>
      </c>
      <c r="T9" s="163">
        <v>1</v>
      </c>
    </row>
    <row r="10" spans="1:20" s="2" customFormat="1" ht="18" customHeight="1" thickBot="1">
      <c r="A10" s="16"/>
      <c r="B10" s="79" t="s">
        <v>5</v>
      </c>
      <c r="C10" s="51"/>
      <c r="D10" s="83" t="s">
        <v>7</v>
      </c>
      <c r="E10" s="16"/>
      <c r="F10" s="70" t="s">
        <v>17</v>
      </c>
      <c r="G10" s="32"/>
      <c r="H10" s="87" t="s">
        <v>5</v>
      </c>
      <c r="I10" s="6"/>
      <c r="J10" s="10"/>
      <c r="L10" s="60"/>
      <c r="M10" s="135" t="s">
        <v>127</v>
      </c>
      <c r="N10" s="153">
        <v>5</v>
      </c>
      <c r="O10" s="110">
        <v>0</v>
      </c>
      <c r="P10" s="154">
        <v>1</v>
      </c>
      <c r="Q10" s="108">
        <v>2</v>
      </c>
      <c r="R10" s="159">
        <v>2</v>
      </c>
      <c r="S10" s="132">
        <v>0</v>
      </c>
      <c r="T10" s="164">
        <v>2</v>
      </c>
    </row>
    <row r="11" spans="1:20" s="2" customFormat="1" ht="18" customHeight="1" thickBot="1">
      <c r="A11" s="16"/>
      <c r="B11" s="79" t="s">
        <v>62</v>
      </c>
      <c r="C11" s="51"/>
      <c r="D11" s="83" t="s">
        <v>13</v>
      </c>
      <c r="E11" s="16"/>
      <c r="F11" s="70" t="s">
        <v>9</v>
      </c>
      <c r="G11" s="32"/>
      <c r="H11" s="87" t="s">
        <v>62</v>
      </c>
      <c r="I11" s="213" t="s">
        <v>156</v>
      </c>
      <c r="J11" s="213"/>
      <c r="L11" s="30"/>
      <c r="M11" s="136" t="s">
        <v>165</v>
      </c>
      <c r="N11" s="155">
        <v>66</v>
      </c>
      <c r="O11" s="108">
        <v>2</v>
      </c>
      <c r="P11" s="156">
        <v>3</v>
      </c>
      <c r="Q11" s="108">
        <v>7</v>
      </c>
      <c r="R11" s="160">
        <v>5</v>
      </c>
      <c r="S11" s="162">
        <v>1</v>
      </c>
      <c r="T11" s="165">
        <v>17</v>
      </c>
    </row>
    <row r="12" spans="1:20" s="2" customFormat="1" ht="18" customHeight="1">
      <c r="A12" s="16"/>
      <c r="B12" s="79" t="s">
        <v>26</v>
      </c>
      <c r="C12" s="51"/>
      <c r="D12" s="83" t="s">
        <v>5</v>
      </c>
      <c r="E12" s="16"/>
      <c r="F12" s="70" t="s">
        <v>13</v>
      </c>
      <c r="G12" s="32"/>
      <c r="H12" s="87" t="s">
        <v>26</v>
      </c>
      <c r="I12" s="62"/>
      <c r="J12" s="10" t="s">
        <v>22</v>
      </c>
    </row>
    <row r="13" spans="1:20" s="2" customFormat="1" ht="18" customHeight="1">
      <c r="A13" s="16"/>
      <c r="B13" s="79" t="s">
        <v>0</v>
      </c>
      <c r="C13" s="51"/>
      <c r="D13" s="83" t="s">
        <v>62</v>
      </c>
      <c r="E13" s="16"/>
      <c r="F13" s="70" t="s">
        <v>5</v>
      </c>
      <c r="G13" s="32"/>
      <c r="H13" s="87" t="s">
        <v>0</v>
      </c>
      <c r="I13" s="47"/>
      <c r="J13" s="10" t="s">
        <v>16</v>
      </c>
    </row>
    <row r="14" spans="1:20" s="2" customFormat="1" ht="18" customHeight="1">
      <c r="A14" s="16"/>
      <c r="B14" s="79" t="s">
        <v>83</v>
      </c>
      <c r="C14" s="51"/>
      <c r="D14" s="83" t="s">
        <v>26</v>
      </c>
      <c r="E14" s="16"/>
      <c r="F14" s="70" t="s">
        <v>62</v>
      </c>
      <c r="G14" s="32"/>
      <c r="H14" s="87" t="s">
        <v>56</v>
      </c>
      <c r="I14" s="47"/>
      <c r="J14" s="10" t="s">
        <v>67</v>
      </c>
    </row>
    <row r="15" spans="1:20" s="2" customFormat="1" ht="18" customHeight="1">
      <c r="A15" s="16"/>
      <c r="B15" s="79" t="s">
        <v>56</v>
      </c>
      <c r="C15" s="51"/>
      <c r="D15" s="83" t="s">
        <v>0</v>
      </c>
      <c r="E15" s="16"/>
      <c r="F15" s="70" t="s">
        <v>26</v>
      </c>
      <c r="G15" s="32"/>
      <c r="H15" s="87" t="s">
        <v>37</v>
      </c>
      <c r="I15" s="47"/>
      <c r="J15" s="10" t="s">
        <v>55</v>
      </c>
    </row>
    <row r="16" spans="1:20" s="2" customFormat="1" ht="18" customHeight="1">
      <c r="A16" s="16"/>
      <c r="B16" s="79" t="s">
        <v>37</v>
      </c>
      <c r="C16" s="51"/>
      <c r="D16" s="83" t="s">
        <v>56</v>
      </c>
      <c r="E16" s="16"/>
      <c r="F16" s="70" t="s">
        <v>0</v>
      </c>
      <c r="G16" s="49"/>
      <c r="H16" s="87" t="s">
        <v>53</v>
      </c>
      <c r="I16" s="62"/>
      <c r="J16" s="10" t="s">
        <v>43</v>
      </c>
    </row>
    <row r="17" spans="1:10" s="2" customFormat="1" ht="18" customHeight="1">
      <c r="A17" s="46"/>
      <c r="B17" s="79" t="s">
        <v>53</v>
      </c>
      <c r="C17" s="51"/>
      <c r="D17" s="83" t="s">
        <v>37</v>
      </c>
      <c r="E17" s="16"/>
      <c r="F17" s="70" t="s">
        <v>83</v>
      </c>
      <c r="G17" s="49"/>
      <c r="H17" s="87" t="s">
        <v>95</v>
      </c>
      <c r="I17" s="3"/>
      <c r="J17" s="10" t="s">
        <v>1</v>
      </c>
    </row>
    <row r="18" spans="1:10" s="2" customFormat="1" ht="18" customHeight="1">
      <c r="A18" s="46"/>
      <c r="B18" s="79" t="s">
        <v>95</v>
      </c>
      <c r="C18" s="55"/>
      <c r="D18" s="83" t="s">
        <v>53</v>
      </c>
      <c r="E18" s="16"/>
      <c r="F18" s="70" t="s">
        <v>56</v>
      </c>
      <c r="G18" s="49"/>
      <c r="H18" s="87" t="s">
        <v>54</v>
      </c>
      <c r="I18" s="3"/>
      <c r="J18" s="10" t="s">
        <v>19</v>
      </c>
    </row>
    <row r="19" spans="1:10" s="2" customFormat="1" ht="18" customHeight="1">
      <c r="A19" s="46"/>
      <c r="B19" s="79" t="s">
        <v>54</v>
      </c>
      <c r="C19" s="55"/>
      <c r="D19" s="83" t="s">
        <v>95</v>
      </c>
      <c r="E19" s="16"/>
      <c r="F19" s="70" t="s">
        <v>37</v>
      </c>
      <c r="G19" s="49"/>
      <c r="H19" s="87" t="s">
        <v>84</v>
      </c>
      <c r="I19" s="6"/>
      <c r="J19" s="6"/>
    </row>
    <row r="20" spans="1:10" s="2" customFormat="1" ht="18" customHeight="1">
      <c r="A20" s="46"/>
      <c r="B20" s="80" t="s">
        <v>45</v>
      </c>
      <c r="C20" s="55"/>
      <c r="D20" s="83" t="s">
        <v>54</v>
      </c>
      <c r="E20" s="59"/>
      <c r="F20" s="70" t="s">
        <v>25</v>
      </c>
      <c r="G20" s="49"/>
      <c r="H20" s="87" t="s">
        <v>94</v>
      </c>
      <c r="I20" s="6"/>
      <c r="J20" s="6"/>
    </row>
    <row r="21" spans="1:10" s="2" customFormat="1" ht="18" customHeight="1">
      <c r="A21" s="46"/>
      <c r="B21" s="79" t="s">
        <v>84</v>
      </c>
      <c r="C21" s="55"/>
      <c r="D21" s="83" t="s">
        <v>84</v>
      </c>
      <c r="E21" s="18"/>
      <c r="F21" s="70" t="s">
        <v>53</v>
      </c>
      <c r="G21" s="49"/>
      <c r="H21" s="87" t="s">
        <v>89</v>
      </c>
      <c r="I21" s="6"/>
      <c r="J21" s="6"/>
    </row>
    <row r="22" spans="1:10" s="2" customFormat="1" ht="18" customHeight="1">
      <c r="A22" s="46"/>
      <c r="B22" s="79" t="s">
        <v>94</v>
      </c>
      <c r="C22" s="55"/>
      <c r="D22" s="83" t="s">
        <v>94</v>
      </c>
      <c r="E22" s="18"/>
      <c r="F22" s="70" t="s">
        <v>27</v>
      </c>
      <c r="G22" s="49"/>
      <c r="H22" s="87" t="s">
        <v>8</v>
      </c>
      <c r="I22" s="207" t="s">
        <v>174</v>
      </c>
      <c r="J22" s="207"/>
    </row>
    <row r="23" spans="1:10" s="2" customFormat="1" ht="18" customHeight="1">
      <c r="A23" s="46"/>
      <c r="B23" s="79" t="s">
        <v>89</v>
      </c>
      <c r="C23" s="55"/>
      <c r="D23" s="85" t="s">
        <v>16</v>
      </c>
      <c r="E23" s="18"/>
      <c r="F23" s="70" t="s">
        <v>95</v>
      </c>
      <c r="G23" s="49"/>
      <c r="H23" s="87" t="s">
        <v>40</v>
      </c>
      <c r="I23" s="208" t="s">
        <v>148</v>
      </c>
      <c r="J23" s="208"/>
    </row>
    <row r="24" spans="1:10" s="2" customFormat="1" ht="18" customHeight="1">
      <c r="A24" s="46"/>
      <c r="B24" s="79" t="s">
        <v>8</v>
      </c>
      <c r="C24" s="55"/>
      <c r="D24" s="83" t="s">
        <v>89</v>
      </c>
      <c r="E24" s="18"/>
      <c r="F24" s="70" t="s">
        <v>54</v>
      </c>
      <c r="G24" s="49"/>
      <c r="H24" s="87" t="s">
        <v>65</v>
      </c>
      <c r="I24" s="23"/>
      <c r="J24" s="79" t="s">
        <v>46</v>
      </c>
    </row>
    <row r="25" spans="1:10" s="2" customFormat="1" ht="18" customHeight="1">
      <c r="A25" s="46"/>
      <c r="B25" s="79" t="s">
        <v>40</v>
      </c>
      <c r="C25" s="55"/>
      <c r="D25" s="83" t="s">
        <v>8</v>
      </c>
      <c r="E25" s="18"/>
      <c r="F25" s="70" t="s">
        <v>45</v>
      </c>
      <c r="G25" s="49"/>
      <c r="H25" s="87" t="s">
        <v>81</v>
      </c>
      <c r="I25" s="23"/>
      <c r="J25" s="79" t="s">
        <v>74</v>
      </c>
    </row>
    <row r="26" spans="1:10" s="2" customFormat="1" ht="18" customHeight="1">
      <c r="A26" s="46"/>
      <c r="B26" s="79" t="s">
        <v>46</v>
      </c>
      <c r="C26" s="55"/>
      <c r="D26" s="83" t="s">
        <v>40</v>
      </c>
      <c r="E26" s="18"/>
      <c r="F26" s="70" t="s">
        <v>84</v>
      </c>
      <c r="G26" s="49"/>
      <c r="H26" s="87" t="s">
        <v>59</v>
      </c>
      <c r="I26" s="23"/>
      <c r="J26" s="79" t="s">
        <v>97</v>
      </c>
    </row>
    <row r="27" spans="1:10" s="2" customFormat="1" ht="18" customHeight="1">
      <c r="A27" s="46"/>
      <c r="B27" s="79" t="s">
        <v>65</v>
      </c>
      <c r="C27" s="55"/>
      <c r="D27" s="83" t="s">
        <v>65</v>
      </c>
      <c r="E27" s="18"/>
      <c r="F27" s="70" t="s">
        <v>94</v>
      </c>
      <c r="G27" s="49"/>
      <c r="H27" s="87" t="s">
        <v>57</v>
      </c>
      <c r="I27" s="4"/>
      <c r="J27" s="79" t="s">
        <v>33</v>
      </c>
    </row>
    <row r="28" spans="1:10" s="2" customFormat="1" ht="18" customHeight="1">
      <c r="A28" s="46"/>
      <c r="B28" s="79" t="s">
        <v>81</v>
      </c>
      <c r="C28" s="55"/>
      <c r="D28" s="83" t="s">
        <v>81</v>
      </c>
      <c r="E28" s="18"/>
      <c r="F28" s="70" t="s">
        <v>16</v>
      </c>
      <c r="G28" s="49"/>
      <c r="H28" s="87" t="s">
        <v>30</v>
      </c>
      <c r="I28" s="3"/>
      <c r="J28" s="79" t="s">
        <v>28</v>
      </c>
    </row>
    <row r="29" spans="1:10" s="2" customFormat="1" ht="18" customHeight="1">
      <c r="A29" s="46"/>
      <c r="B29" s="79" t="s">
        <v>59</v>
      </c>
      <c r="C29" s="55"/>
      <c r="D29" s="83" t="s">
        <v>59</v>
      </c>
      <c r="E29" s="18"/>
      <c r="F29" s="70" t="s">
        <v>89</v>
      </c>
      <c r="G29" s="49"/>
      <c r="H29" s="87" t="s">
        <v>31</v>
      </c>
      <c r="I29" s="62"/>
      <c r="J29" s="79" t="s">
        <v>93</v>
      </c>
    </row>
    <row r="30" spans="1:10" s="2" customFormat="1" ht="18" customHeight="1">
      <c r="A30" s="46"/>
      <c r="B30" s="79" t="s">
        <v>57</v>
      </c>
      <c r="C30" s="55"/>
      <c r="D30" s="83" t="s">
        <v>57</v>
      </c>
      <c r="E30" s="18"/>
      <c r="F30" s="70" t="s">
        <v>8</v>
      </c>
      <c r="G30" s="49"/>
      <c r="H30" s="87" t="s">
        <v>41</v>
      </c>
      <c r="I30" s="62"/>
      <c r="J30" s="79" t="s">
        <v>82</v>
      </c>
    </row>
    <row r="31" spans="1:10" s="2" customFormat="1" ht="18" customHeight="1">
      <c r="A31" s="46"/>
      <c r="B31" s="79" t="s">
        <v>30</v>
      </c>
      <c r="C31" s="55"/>
      <c r="D31" s="83" t="s">
        <v>67</v>
      </c>
      <c r="E31" s="18"/>
      <c r="F31" s="70" t="s">
        <v>40</v>
      </c>
      <c r="G31" s="49"/>
      <c r="H31" s="87" t="s">
        <v>58</v>
      </c>
      <c r="I31" s="6"/>
      <c r="J31" s="6"/>
    </row>
    <row r="32" spans="1:10" s="2" customFormat="1" ht="18" customHeight="1">
      <c r="A32" s="46"/>
      <c r="B32" s="79" t="s">
        <v>31</v>
      </c>
      <c r="C32" s="55"/>
      <c r="D32" s="83" t="s">
        <v>30</v>
      </c>
      <c r="E32" s="18"/>
      <c r="F32" s="70" t="s">
        <v>65</v>
      </c>
      <c r="G32" s="49"/>
      <c r="H32" s="87" t="s">
        <v>64</v>
      </c>
      <c r="I32" s="211" t="s">
        <v>149</v>
      </c>
      <c r="J32" s="211"/>
    </row>
    <row r="33" spans="1:11" s="2" customFormat="1" ht="18" customHeight="1">
      <c r="A33" s="46"/>
      <c r="B33" s="79" t="s">
        <v>41</v>
      </c>
      <c r="C33" s="55"/>
      <c r="D33" s="83" t="s">
        <v>31</v>
      </c>
      <c r="E33" s="18"/>
      <c r="F33" s="70" t="s">
        <v>81</v>
      </c>
      <c r="G33" s="49"/>
      <c r="H33" s="87" t="s">
        <v>66</v>
      </c>
      <c r="I33" s="22"/>
      <c r="J33" s="83" t="s">
        <v>7</v>
      </c>
    </row>
    <row r="34" spans="1:11" s="2" customFormat="1" ht="18" customHeight="1">
      <c r="A34" s="46"/>
      <c r="B34" s="79" t="s">
        <v>58</v>
      </c>
      <c r="C34" s="55"/>
      <c r="D34" s="83" t="s">
        <v>41</v>
      </c>
      <c r="E34" s="18"/>
      <c r="F34" s="70" t="s">
        <v>59</v>
      </c>
      <c r="G34" s="49"/>
      <c r="H34" s="87" t="s">
        <v>61</v>
      </c>
      <c r="I34" s="6"/>
      <c r="J34" s="6"/>
    </row>
    <row r="35" spans="1:11" s="2" customFormat="1" ht="18" customHeight="1">
      <c r="A35" s="46"/>
      <c r="B35" s="79" t="s">
        <v>74</v>
      </c>
      <c r="C35" s="55"/>
      <c r="D35" s="85" t="s">
        <v>58</v>
      </c>
      <c r="E35" s="18"/>
      <c r="F35" s="70" t="s">
        <v>57</v>
      </c>
      <c r="G35" s="49"/>
      <c r="H35" s="87" t="s">
        <v>63</v>
      </c>
      <c r="I35" s="209" t="s">
        <v>150</v>
      </c>
      <c r="J35" s="209"/>
    </row>
    <row r="36" spans="1:11" s="2" customFormat="1" ht="18" customHeight="1">
      <c r="A36" s="46"/>
      <c r="B36" s="79" t="s">
        <v>64</v>
      </c>
      <c r="C36" s="55"/>
      <c r="D36" s="83" t="s">
        <v>74</v>
      </c>
      <c r="E36" s="18"/>
      <c r="F36" s="70" t="s">
        <v>67</v>
      </c>
      <c r="G36" s="49"/>
      <c r="H36" s="87" t="s">
        <v>48</v>
      </c>
      <c r="I36" s="5"/>
      <c r="J36" s="82" t="s">
        <v>109</v>
      </c>
    </row>
    <row r="37" spans="1:11" s="2" customFormat="1" ht="18" customHeight="1">
      <c r="A37" s="46"/>
      <c r="B37" s="79" t="s">
        <v>66</v>
      </c>
      <c r="C37" s="55"/>
      <c r="D37" s="83" t="s">
        <v>64</v>
      </c>
      <c r="E37" s="18"/>
      <c r="F37" s="70" t="s">
        <v>30</v>
      </c>
      <c r="G37" s="49"/>
      <c r="H37" s="87" t="s">
        <v>70</v>
      </c>
      <c r="I37" s="22"/>
      <c r="J37" s="82" t="s">
        <v>9</v>
      </c>
    </row>
    <row r="38" spans="1:11" s="2" customFormat="1" ht="18" customHeight="1">
      <c r="A38" s="46"/>
      <c r="B38" s="79" t="s">
        <v>61</v>
      </c>
      <c r="C38" s="55"/>
      <c r="D38" s="83" t="s">
        <v>66</v>
      </c>
      <c r="E38" s="18"/>
      <c r="F38" s="70" t="s">
        <v>31</v>
      </c>
      <c r="G38" s="49"/>
      <c r="H38" s="87" t="s">
        <v>49</v>
      </c>
      <c r="I38" s="62"/>
      <c r="J38" s="82" t="s">
        <v>25</v>
      </c>
    </row>
    <row r="39" spans="1:11" s="2" customFormat="1" ht="18" customHeight="1">
      <c r="A39" s="46"/>
      <c r="B39" s="79" t="s">
        <v>97</v>
      </c>
      <c r="C39" s="55"/>
      <c r="D39" s="83" t="s">
        <v>61</v>
      </c>
      <c r="E39" s="18"/>
      <c r="F39" s="70" t="s">
        <v>41</v>
      </c>
      <c r="G39" s="49"/>
      <c r="H39" s="87" t="s">
        <v>3</v>
      </c>
      <c r="I39" s="23"/>
      <c r="J39" s="82" t="s">
        <v>27</v>
      </c>
    </row>
    <row r="40" spans="1:11" s="2" customFormat="1" ht="18" customHeight="1">
      <c r="A40" s="46"/>
      <c r="B40" s="79" t="s">
        <v>63</v>
      </c>
      <c r="C40" s="55"/>
      <c r="D40" s="83" t="s">
        <v>63</v>
      </c>
      <c r="E40" s="18"/>
      <c r="F40" s="70" t="s">
        <v>58</v>
      </c>
      <c r="G40" s="33"/>
      <c r="H40" s="87" t="s">
        <v>2</v>
      </c>
      <c r="I40" s="47"/>
      <c r="J40" s="82" t="s">
        <v>113</v>
      </c>
    </row>
    <row r="41" spans="1:11" s="2" customFormat="1" ht="18" customHeight="1">
      <c r="A41" s="46"/>
      <c r="B41" s="79" t="s">
        <v>48</v>
      </c>
      <c r="C41" s="55"/>
      <c r="D41" s="83" t="s">
        <v>55</v>
      </c>
      <c r="E41" s="18"/>
      <c r="F41" s="70" t="s">
        <v>64</v>
      </c>
      <c r="G41" s="33"/>
      <c r="H41" s="87" t="s">
        <v>10</v>
      </c>
      <c r="I41" s="47"/>
      <c r="J41" s="82" t="s">
        <v>36</v>
      </c>
    </row>
    <row r="42" spans="1:11" s="2" customFormat="1" ht="18" customHeight="1">
      <c r="A42" s="46"/>
      <c r="B42" s="79" t="s">
        <v>70</v>
      </c>
      <c r="C42" s="55"/>
      <c r="D42" s="83" t="s">
        <v>48</v>
      </c>
      <c r="E42" s="18"/>
      <c r="F42" s="70" t="s">
        <v>66</v>
      </c>
      <c r="G42" s="33"/>
      <c r="H42" s="87" t="s">
        <v>96</v>
      </c>
      <c r="I42" s="47"/>
      <c r="J42" s="82" t="s">
        <v>36</v>
      </c>
    </row>
    <row r="43" spans="1:11" s="2" customFormat="1" ht="18" customHeight="1">
      <c r="A43" s="46"/>
      <c r="B43" s="79" t="s">
        <v>49</v>
      </c>
      <c r="C43" s="55"/>
      <c r="D43" s="83" t="s">
        <v>70</v>
      </c>
      <c r="E43" s="18"/>
      <c r="F43" s="70" t="s">
        <v>61</v>
      </c>
      <c r="G43" s="35"/>
      <c r="H43" s="87" t="s">
        <v>52</v>
      </c>
      <c r="I43" s="62"/>
      <c r="J43" s="82" t="s">
        <v>105</v>
      </c>
    </row>
    <row r="44" spans="1:11" s="2" customFormat="1" ht="18" customHeight="1">
      <c r="A44" s="46"/>
      <c r="B44" s="79" t="s">
        <v>3</v>
      </c>
      <c r="C44" s="55"/>
      <c r="D44" s="83" t="s">
        <v>49</v>
      </c>
      <c r="E44" s="18"/>
      <c r="F44" s="70" t="s">
        <v>63</v>
      </c>
      <c r="G44" s="35"/>
      <c r="H44" s="87" t="s">
        <v>38</v>
      </c>
      <c r="I44" s="3"/>
      <c r="J44" s="82" t="s">
        <v>110</v>
      </c>
    </row>
    <row r="45" spans="1:11" s="2" customFormat="1" ht="18" customHeight="1">
      <c r="A45" s="17"/>
      <c r="B45" s="79" t="s">
        <v>2</v>
      </c>
      <c r="C45" s="55"/>
      <c r="D45" s="83" t="s">
        <v>3</v>
      </c>
      <c r="E45" s="18"/>
      <c r="F45" s="70" t="s">
        <v>55</v>
      </c>
      <c r="G45" s="35"/>
      <c r="H45" s="87" t="s">
        <v>69</v>
      </c>
      <c r="I45" s="3"/>
      <c r="J45" s="82" t="s">
        <v>110</v>
      </c>
      <c r="K45" s="6"/>
    </row>
    <row r="46" spans="1:11" s="2" customFormat="1" ht="18" customHeight="1">
      <c r="A46" s="17"/>
      <c r="B46" s="79" t="s">
        <v>10</v>
      </c>
      <c r="C46" s="53"/>
      <c r="D46" s="83" t="s">
        <v>2</v>
      </c>
      <c r="E46" s="18"/>
      <c r="F46" s="70" t="s">
        <v>48</v>
      </c>
      <c r="G46" s="35"/>
      <c r="H46" s="87" t="s">
        <v>39</v>
      </c>
      <c r="I46" s="3"/>
      <c r="J46" s="82" t="s">
        <v>29</v>
      </c>
      <c r="K46" s="6"/>
    </row>
    <row r="47" spans="1:11" s="2" customFormat="1" ht="18" customHeight="1">
      <c r="A47" s="17"/>
      <c r="B47" s="81" t="s">
        <v>33</v>
      </c>
      <c r="C47" s="53"/>
      <c r="D47" s="83" t="s">
        <v>10</v>
      </c>
      <c r="E47" s="18"/>
      <c r="F47" s="70" t="s">
        <v>70</v>
      </c>
      <c r="G47" s="35"/>
      <c r="H47" s="87" t="s">
        <v>78</v>
      </c>
      <c r="I47" s="3"/>
      <c r="J47" s="82" t="s">
        <v>1</v>
      </c>
      <c r="K47" s="6"/>
    </row>
    <row r="48" spans="1:11" s="2" customFormat="1" ht="18" customHeight="1">
      <c r="A48" s="17"/>
      <c r="B48" s="79" t="s">
        <v>96</v>
      </c>
      <c r="C48" s="53"/>
      <c r="D48" s="83" t="s">
        <v>96</v>
      </c>
      <c r="E48" s="18"/>
      <c r="F48" s="70" t="s">
        <v>49</v>
      </c>
      <c r="G48" s="35"/>
      <c r="H48" s="87" t="s">
        <v>68</v>
      </c>
      <c r="I48" s="3"/>
      <c r="J48" s="82" t="s">
        <v>111</v>
      </c>
      <c r="K48" s="6"/>
    </row>
    <row r="49" spans="1:11" s="2" customFormat="1" ht="18" customHeight="1">
      <c r="A49" s="19"/>
      <c r="B49" s="79" t="s">
        <v>52</v>
      </c>
      <c r="C49" s="58"/>
      <c r="D49" s="83" t="s">
        <v>43</v>
      </c>
      <c r="E49" s="18"/>
      <c r="F49" s="70" t="s">
        <v>113</v>
      </c>
      <c r="G49" s="35"/>
      <c r="H49" s="87" t="s">
        <v>86</v>
      </c>
      <c r="I49" s="3"/>
      <c r="J49" s="82" t="s">
        <v>115</v>
      </c>
      <c r="K49" s="6"/>
    </row>
    <row r="50" spans="1:11" s="2" customFormat="1" ht="18" customHeight="1">
      <c r="A50" s="19"/>
      <c r="B50" s="79" t="s">
        <v>38</v>
      </c>
      <c r="C50" s="52"/>
      <c r="D50" s="83" t="s">
        <v>1</v>
      </c>
      <c r="E50" s="18"/>
      <c r="F50" s="70" t="s">
        <v>3</v>
      </c>
      <c r="G50" s="35"/>
      <c r="H50" s="87" t="s">
        <v>15</v>
      </c>
      <c r="I50" s="3"/>
      <c r="J50" s="82" t="s">
        <v>115</v>
      </c>
      <c r="K50" s="6"/>
    </row>
    <row r="51" spans="1:11" s="2" customFormat="1" ht="18" customHeight="1">
      <c r="A51" s="19"/>
      <c r="B51" s="79" t="s">
        <v>69</v>
      </c>
      <c r="C51" s="52"/>
      <c r="D51" s="83" t="s">
        <v>52</v>
      </c>
      <c r="E51" s="18"/>
      <c r="F51" s="70" t="s">
        <v>36</v>
      </c>
      <c r="G51" s="35"/>
      <c r="H51" s="87" t="s">
        <v>80</v>
      </c>
      <c r="I51" s="3"/>
      <c r="J51" s="82" t="s">
        <v>116</v>
      </c>
      <c r="K51" s="6"/>
    </row>
    <row r="52" spans="1:11" s="2" customFormat="1" ht="18" customHeight="1">
      <c r="A52" s="19"/>
      <c r="B52" s="79" t="s">
        <v>39</v>
      </c>
      <c r="C52" s="52"/>
      <c r="D52" s="83" t="s">
        <v>38</v>
      </c>
      <c r="E52" s="17"/>
      <c r="F52" s="70" t="s">
        <v>2</v>
      </c>
      <c r="G52" s="35"/>
      <c r="H52" s="87" t="s">
        <v>71</v>
      </c>
      <c r="I52" s="3"/>
      <c r="J52" s="82" t="s">
        <v>116</v>
      </c>
      <c r="K52" s="6"/>
    </row>
    <row r="53" spans="1:11" s="2" customFormat="1" ht="18" customHeight="1">
      <c r="A53" s="19"/>
      <c r="B53" s="81" t="s">
        <v>28</v>
      </c>
      <c r="C53" s="52"/>
      <c r="D53" s="83" t="s">
        <v>69</v>
      </c>
      <c r="E53" s="17"/>
      <c r="F53" s="70" t="s">
        <v>10</v>
      </c>
      <c r="G53" s="35"/>
      <c r="H53" s="87" t="s">
        <v>23</v>
      </c>
      <c r="I53" s="3"/>
      <c r="J53" s="82" t="s">
        <v>106</v>
      </c>
      <c r="K53" s="6"/>
    </row>
    <row r="54" spans="1:11" s="2" customFormat="1" ht="18" customHeight="1">
      <c r="A54" s="19"/>
      <c r="B54" s="81" t="s">
        <v>78</v>
      </c>
      <c r="C54" s="52"/>
      <c r="D54" s="83" t="s">
        <v>39</v>
      </c>
      <c r="E54" s="17"/>
      <c r="F54" s="70" t="s">
        <v>96</v>
      </c>
      <c r="G54" s="35"/>
      <c r="H54" s="87" t="s">
        <v>79</v>
      </c>
      <c r="I54" s="3"/>
      <c r="J54" s="82" t="s">
        <v>112</v>
      </c>
      <c r="K54" s="6"/>
    </row>
    <row r="55" spans="1:11" s="2" customFormat="1" ht="18" customHeight="1">
      <c r="A55" s="19"/>
      <c r="B55" s="79" t="s">
        <v>68</v>
      </c>
      <c r="C55" s="52"/>
      <c r="D55" s="83" t="s">
        <v>28</v>
      </c>
      <c r="E55" s="59"/>
      <c r="F55" s="70" t="s">
        <v>105</v>
      </c>
      <c r="G55" s="35"/>
      <c r="H55" s="87" t="s">
        <v>50</v>
      </c>
      <c r="I55" s="3"/>
      <c r="J55" s="82" t="s">
        <v>114</v>
      </c>
      <c r="K55" s="6"/>
    </row>
    <row r="56" spans="1:11" s="2" customFormat="1" ht="18" customHeight="1">
      <c r="A56" s="19"/>
      <c r="B56" s="79" t="s">
        <v>86</v>
      </c>
      <c r="C56" s="52"/>
      <c r="D56" s="85" t="s">
        <v>78</v>
      </c>
      <c r="E56" s="59"/>
      <c r="F56" s="70" t="s">
        <v>43</v>
      </c>
      <c r="G56" s="35"/>
      <c r="H56" s="87" t="s">
        <v>6</v>
      </c>
      <c r="I56" s="3"/>
      <c r="J56" s="82" t="s">
        <v>107</v>
      </c>
      <c r="K56" s="6"/>
    </row>
    <row r="57" spans="1:11" s="2" customFormat="1" ht="18" customHeight="1">
      <c r="A57" s="19"/>
      <c r="B57" s="79" t="s">
        <v>15</v>
      </c>
      <c r="C57" s="52"/>
      <c r="D57" s="83" t="s">
        <v>68</v>
      </c>
      <c r="E57" s="19"/>
      <c r="F57" s="70" t="s">
        <v>110</v>
      </c>
      <c r="G57" s="35"/>
      <c r="H57" s="87" t="s">
        <v>90</v>
      </c>
      <c r="I57" s="3"/>
      <c r="J57" s="82" t="s">
        <v>108</v>
      </c>
      <c r="K57" s="6"/>
    </row>
    <row r="58" spans="1:11" s="2" customFormat="1" ht="18" customHeight="1">
      <c r="A58" s="19"/>
      <c r="B58" s="79" t="s">
        <v>80</v>
      </c>
      <c r="C58" s="52"/>
      <c r="D58" s="85" t="s">
        <v>86</v>
      </c>
      <c r="E58" s="19"/>
      <c r="F58" s="70" t="s">
        <v>29</v>
      </c>
      <c r="G58" s="35"/>
      <c r="H58" s="87" t="s">
        <v>91</v>
      </c>
      <c r="I58" s="6"/>
      <c r="J58" s="6"/>
      <c r="K58" s="6"/>
    </row>
    <row r="59" spans="1:11" s="2" customFormat="1" ht="18" customHeight="1">
      <c r="A59" s="19"/>
      <c r="B59" s="79" t="s">
        <v>71</v>
      </c>
      <c r="C59" s="52"/>
      <c r="D59" s="83" t="s">
        <v>15</v>
      </c>
      <c r="E59" s="19"/>
      <c r="F59" s="70" t="s">
        <v>1</v>
      </c>
      <c r="G59" s="35"/>
      <c r="H59" s="87" t="s">
        <v>44</v>
      </c>
    </row>
    <row r="60" spans="1:11" s="2" customFormat="1" ht="18" customHeight="1">
      <c r="A60" s="19"/>
      <c r="B60" s="79" t="s">
        <v>23</v>
      </c>
      <c r="C60" s="52"/>
      <c r="D60" s="83" t="s">
        <v>80</v>
      </c>
      <c r="E60" s="19"/>
      <c r="F60" s="70" t="s">
        <v>52</v>
      </c>
      <c r="G60" s="35"/>
      <c r="H60" s="87" t="s">
        <v>75</v>
      </c>
    </row>
    <row r="61" spans="1:11" s="2" customFormat="1" ht="18" customHeight="1">
      <c r="A61" s="19"/>
      <c r="B61" s="79" t="s">
        <v>79</v>
      </c>
      <c r="C61" s="52"/>
      <c r="D61" s="83" t="s">
        <v>71</v>
      </c>
      <c r="E61" s="19"/>
      <c r="F61" s="70" t="s">
        <v>38</v>
      </c>
      <c r="G61" s="35"/>
      <c r="H61" s="87" t="s">
        <v>21</v>
      </c>
    </row>
    <row r="62" spans="1:11" s="2" customFormat="1" ht="18" customHeight="1">
      <c r="A62" s="19"/>
      <c r="B62" s="79" t="s">
        <v>50</v>
      </c>
      <c r="C62" s="52"/>
      <c r="D62" s="83" t="s">
        <v>23</v>
      </c>
      <c r="E62" s="19"/>
      <c r="F62" s="70" t="s">
        <v>69</v>
      </c>
      <c r="G62" s="35"/>
      <c r="H62" s="87" t="s">
        <v>24</v>
      </c>
    </row>
    <row r="63" spans="1:11" s="2" customFormat="1" ht="18" customHeight="1">
      <c r="A63" s="19"/>
      <c r="B63" s="79" t="s">
        <v>6</v>
      </c>
      <c r="C63" s="52"/>
      <c r="D63" s="83" t="s">
        <v>19</v>
      </c>
      <c r="E63" s="19"/>
      <c r="F63" s="70" t="s">
        <v>39</v>
      </c>
      <c r="G63" s="71"/>
      <c r="H63" s="87" t="s">
        <v>77</v>
      </c>
    </row>
    <row r="64" spans="1:11" s="2" customFormat="1" ht="18" customHeight="1">
      <c r="A64" s="19"/>
      <c r="B64" s="79" t="s">
        <v>90</v>
      </c>
      <c r="C64" s="52"/>
      <c r="D64" s="83" t="s">
        <v>79</v>
      </c>
      <c r="E64" s="19"/>
      <c r="F64" s="70" t="s">
        <v>111</v>
      </c>
      <c r="G64" s="71"/>
      <c r="H64" s="87" t="s">
        <v>92</v>
      </c>
    </row>
    <row r="65" spans="1:14" s="2" customFormat="1" ht="18" customHeight="1">
      <c r="A65" s="19"/>
      <c r="B65" s="79" t="s">
        <v>91</v>
      </c>
      <c r="C65" s="52"/>
      <c r="D65" s="83" t="s">
        <v>50</v>
      </c>
      <c r="E65" s="19"/>
      <c r="F65" s="70" t="s">
        <v>115</v>
      </c>
      <c r="G65" s="71"/>
      <c r="H65" s="87" t="s">
        <v>88</v>
      </c>
    </row>
    <row r="66" spans="1:14" s="2" customFormat="1" ht="18" customHeight="1">
      <c r="A66" s="19"/>
      <c r="B66" s="79" t="s">
        <v>44</v>
      </c>
      <c r="C66" s="52"/>
      <c r="D66" s="83" t="s">
        <v>6</v>
      </c>
      <c r="E66" s="19"/>
      <c r="F66" s="70" t="s">
        <v>78</v>
      </c>
      <c r="G66" s="36"/>
      <c r="H66" s="87" t="s">
        <v>20</v>
      </c>
    </row>
    <row r="67" spans="1:14" s="2" customFormat="1" ht="18" customHeight="1">
      <c r="A67" s="19"/>
      <c r="B67" s="79" t="s">
        <v>75</v>
      </c>
      <c r="C67" s="52"/>
      <c r="D67" s="83" t="s">
        <v>90</v>
      </c>
      <c r="E67" s="19"/>
      <c r="F67" s="70" t="s">
        <v>68</v>
      </c>
      <c r="G67" s="71"/>
      <c r="H67" s="87" t="s">
        <v>51</v>
      </c>
    </row>
    <row r="68" spans="1:14" s="2" customFormat="1" ht="18" customHeight="1">
      <c r="A68" s="19"/>
      <c r="B68" s="79" t="s">
        <v>21</v>
      </c>
      <c r="C68" s="52"/>
      <c r="D68" s="83" t="s">
        <v>91</v>
      </c>
      <c r="E68" s="19"/>
      <c r="F68" s="70" t="s">
        <v>116</v>
      </c>
      <c r="G68" s="71"/>
      <c r="H68" s="87" t="s">
        <v>85</v>
      </c>
    </row>
    <row r="69" spans="1:14" s="2" customFormat="1" ht="18" customHeight="1">
      <c r="A69" s="19"/>
      <c r="B69" s="79" t="s">
        <v>24</v>
      </c>
      <c r="C69" s="52"/>
      <c r="D69" s="83" t="s">
        <v>44</v>
      </c>
      <c r="E69" s="19"/>
      <c r="F69" s="70" t="s">
        <v>86</v>
      </c>
      <c r="G69" s="7"/>
      <c r="H69" s="6"/>
      <c r="I69" s="6"/>
      <c r="J69" s="6"/>
      <c r="K69" s="6"/>
    </row>
    <row r="70" spans="1:14" s="2" customFormat="1" ht="18" customHeight="1">
      <c r="A70" s="59"/>
      <c r="B70" s="79" t="s">
        <v>77</v>
      </c>
      <c r="C70" s="52"/>
      <c r="D70" s="84" t="s">
        <v>75</v>
      </c>
      <c r="E70" s="19"/>
      <c r="F70" s="70" t="s">
        <v>15</v>
      </c>
      <c r="G70" s="7"/>
      <c r="H70" s="6"/>
      <c r="I70" s="6"/>
      <c r="J70" s="6"/>
      <c r="K70" s="6"/>
    </row>
    <row r="71" spans="1:14" s="2" customFormat="1" ht="18" customHeight="1">
      <c r="A71" s="59"/>
      <c r="B71" s="79" t="s">
        <v>92</v>
      </c>
      <c r="C71" s="52"/>
      <c r="D71" s="83" t="s">
        <v>21</v>
      </c>
      <c r="E71" s="19"/>
      <c r="F71" s="70" t="s">
        <v>80</v>
      </c>
      <c r="G71" s="7"/>
      <c r="H71" s="6"/>
      <c r="I71" s="6"/>
      <c r="J71" s="6"/>
      <c r="K71" s="6"/>
    </row>
    <row r="72" spans="1:14" s="2" customFormat="1" ht="18" customHeight="1">
      <c r="A72" s="59"/>
      <c r="B72" s="79" t="s">
        <v>88</v>
      </c>
      <c r="C72" s="52"/>
      <c r="D72" s="83" t="s">
        <v>24</v>
      </c>
      <c r="E72" s="19"/>
      <c r="F72" s="70" t="s">
        <v>71</v>
      </c>
      <c r="G72" s="7"/>
      <c r="H72" s="6"/>
      <c r="I72" s="6"/>
      <c r="J72" s="6"/>
      <c r="K72" s="6"/>
    </row>
    <row r="73" spans="1:14" s="2" customFormat="1" ht="18" customHeight="1">
      <c r="A73" s="74"/>
      <c r="B73" s="79" t="s">
        <v>20</v>
      </c>
      <c r="C73" s="58"/>
      <c r="D73" s="83" t="s">
        <v>77</v>
      </c>
      <c r="E73" s="19"/>
      <c r="F73" s="70" t="s">
        <v>106</v>
      </c>
      <c r="G73" s="7"/>
      <c r="H73" s="6"/>
      <c r="I73" s="6"/>
      <c r="J73" s="6"/>
      <c r="K73" s="6"/>
    </row>
    <row r="74" spans="1:14" s="2" customFormat="1" ht="18" customHeight="1">
      <c r="A74" s="59"/>
      <c r="B74" s="79" t="s">
        <v>76</v>
      </c>
      <c r="C74" s="58"/>
      <c r="D74" s="83" t="s">
        <v>92</v>
      </c>
      <c r="E74" s="19"/>
      <c r="F74" s="70" t="s">
        <v>112</v>
      </c>
      <c r="G74" s="7"/>
      <c r="H74" s="14"/>
      <c r="I74" s="14"/>
      <c r="J74" s="14"/>
      <c r="K74" s="6"/>
    </row>
    <row r="75" spans="1:14" s="2" customFormat="1" ht="18" customHeight="1">
      <c r="A75" s="59"/>
      <c r="B75" s="79" t="s">
        <v>51</v>
      </c>
      <c r="C75" s="58"/>
      <c r="D75" s="85" t="s">
        <v>88</v>
      </c>
      <c r="E75" s="19"/>
      <c r="F75" s="70" t="s">
        <v>23</v>
      </c>
      <c r="G75" s="7"/>
      <c r="H75" s="7"/>
      <c r="I75" s="7"/>
      <c r="J75" s="7"/>
      <c r="K75" s="6"/>
      <c r="M75"/>
      <c r="N75"/>
    </row>
    <row r="76" spans="1:14" s="2" customFormat="1" ht="18" customHeight="1">
      <c r="A76" s="59"/>
      <c r="B76" s="79" t="s">
        <v>85</v>
      </c>
      <c r="C76" s="73"/>
      <c r="D76" s="83" t="s">
        <v>20</v>
      </c>
      <c r="E76" s="19"/>
      <c r="F76" s="70" t="s">
        <v>114</v>
      </c>
      <c r="G76" s="7"/>
      <c r="H76" s="7"/>
      <c r="I76" s="7"/>
      <c r="J76" s="7"/>
      <c r="K76" s="14"/>
      <c r="M76"/>
      <c r="N76"/>
    </row>
    <row r="77" spans="1:14" s="2" customFormat="1" ht="18" customHeight="1">
      <c r="A77" s="59"/>
      <c r="B77" s="81" t="s">
        <v>93</v>
      </c>
      <c r="C77" s="71"/>
      <c r="D77" s="83" t="s">
        <v>51</v>
      </c>
      <c r="E77" s="19"/>
      <c r="F77" s="70" t="s">
        <v>19</v>
      </c>
      <c r="G77" s="7"/>
      <c r="H77" s="7"/>
      <c r="I77" s="7"/>
      <c r="J77" s="7"/>
      <c r="K77" s="7"/>
      <c r="M77"/>
      <c r="N77"/>
    </row>
    <row r="78" spans="1:14" s="2" customFormat="1" ht="18" customHeight="1">
      <c r="A78" s="59"/>
      <c r="B78" s="81" t="s">
        <v>82</v>
      </c>
      <c r="C78" s="71"/>
      <c r="D78" s="83" t="s">
        <v>85</v>
      </c>
      <c r="E78" s="19"/>
      <c r="F78" s="70" t="s">
        <v>79</v>
      </c>
      <c r="G78" s="7"/>
      <c r="H78" s="7"/>
      <c r="I78" s="7"/>
      <c r="J78" s="7"/>
      <c r="K78" s="7"/>
      <c r="M78"/>
      <c r="N78"/>
    </row>
    <row r="79" spans="1:14" s="2" customFormat="1" ht="18" customHeight="1">
      <c r="A79" s="7"/>
      <c r="B79" s="7"/>
      <c r="C79" s="7"/>
      <c r="D79" s="7"/>
      <c r="E79" s="19"/>
      <c r="F79" s="70" t="s">
        <v>50</v>
      </c>
      <c r="G79" s="7"/>
      <c r="H79" s="7"/>
      <c r="I79" s="7"/>
      <c r="J79" s="7"/>
      <c r="K79" s="7"/>
      <c r="M79"/>
      <c r="N79"/>
    </row>
    <row r="80" spans="1:14" s="2" customFormat="1" ht="18" customHeight="1">
      <c r="A80" s="7"/>
      <c r="B80" s="7"/>
      <c r="C80" s="7"/>
      <c r="D80" s="7"/>
      <c r="E80" s="19"/>
      <c r="F80" s="70" t="s">
        <v>6</v>
      </c>
      <c r="G80" s="7"/>
      <c r="H80" s="7"/>
      <c r="I80" s="7"/>
      <c r="J80" s="7"/>
      <c r="K80" s="7"/>
      <c r="M80"/>
      <c r="N80"/>
    </row>
    <row r="81" spans="1:20" s="2" customFormat="1" ht="18" customHeight="1">
      <c r="A81" s="7"/>
      <c r="B81" s="7"/>
      <c r="C81" s="7"/>
      <c r="D81" s="7"/>
      <c r="E81" s="19"/>
      <c r="F81" s="70" t="s">
        <v>90</v>
      </c>
      <c r="G81" s="7"/>
      <c r="H81" s="7"/>
      <c r="I81" s="7"/>
      <c r="J81" s="7"/>
      <c r="K81" s="7"/>
      <c r="M81"/>
      <c r="N81"/>
    </row>
    <row r="82" spans="1:20" ht="18" customHeight="1">
      <c r="B82" s="2"/>
      <c r="C82" s="7"/>
      <c r="D82" s="2"/>
      <c r="E82" s="19"/>
      <c r="F82" s="70" t="s">
        <v>91</v>
      </c>
      <c r="G82" s="7"/>
      <c r="H82" s="7"/>
      <c r="I82" s="7"/>
      <c r="J82" s="7"/>
      <c r="K82" s="7"/>
      <c r="L82" s="2"/>
      <c r="O82" s="2"/>
      <c r="P82" s="2"/>
      <c r="Q82" s="2"/>
      <c r="R82" s="2"/>
      <c r="S82" s="2"/>
      <c r="T82" s="2"/>
    </row>
    <row r="83" spans="1:20" ht="18" customHeight="1">
      <c r="B83" s="2"/>
      <c r="C83" s="7"/>
      <c r="D83" s="2"/>
      <c r="E83" s="19"/>
      <c r="F83" s="70" t="s">
        <v>44</v>
      </c>
      <c r="G83" s="7"/>
      <c r="H83" s="7"/>
      <c r="I83" s="7"/>
      <c r="J83" s="7"/>
      <c r="K83" s="7"/>
      <c r="L83" s="2"/>
    </row>
    <row r="84" spans="1:20" ht="18" customHeight="1">
      <c r="B84" s="2"/>
      <c r="C84" s="7"/>
      <c r="D84" s="2"/>
      <c r="E84" s="19"/>
      <c r="F84" s="70" t="s">
        <v>107</v>
      </c>
      <c r="G84" s="7"/>
      <c r="H84" s="7"/>
      <c r="I84" s="7"/>
      <c r="J84" s="7"/>
      <c r="K84" s="7"/>
      <c r="L84" s="2"/>
    </row>
    <row r="85" spans="1:20" ht="18" customHeight="1">
      <c r="B85" s="2"/>
      <c r="C85" s="7"/>
      <c r="D85" s="2"/>
      <c r="E85" s="19"/>
      <c r="F85" s="70" t="s">
        <v>108</v>
      </c>
      <c r="G85" s="7"/>
      <c r="H85" s="7"/>
      <c r="I85" s="7"/>
      <c r="J85" s="7"/>
      <c r="K85" s="7"/>
      <c r="L85" s="2"/>
    </row>
    <row r="86" spans="1:20" ht="18" customHeight="1">
      <c r="B86" s="2"/>
      <c r="C86" s="7"/>
      <c r="D86" s="2"/>
      <c r="E86" s="19"/>
      <c r="F86" s="70" t="s">
        <v>75</v>
      </c>
      <c r="G86" s="7"/>
      <c r="H86" s="7"/>
      <c r="I86" s="7"/>
      <c r="J86" s="7"/>
      <c r="K86" s="7"/>
      <c r="L86" s="2"/>
    </row>
    <row r="87" spans="1:20" ht="18" customHeight="1">
      <c r="B87" s="2"/>
      <c r="C87" s="7"/>
      <c r="D87" s="2"/>
      <c r="E87" s="19"/>
      <c r="F87" s="70" t="s">
        <v>21</v>
      </c>
      <c r="G87" s="7"/>
      <c r="H87" s="7"/>
      <c r="I87" s="7"/>
      <c r="J87" s="7"/>
      <c r="K87" s="7"/>
      <c r="L87" s="2"/>
    </row>
    <row r="88" spans="1:20" ht="18" customHeight="1">
      <c r="B88" s="2"/>
      <c r="C88" s="7"/>
      <c r="D88" s="2"/>
      <c r="E88" s="19"/>
      <c r="F88" s="70" t="s">
        <v>24</v>
      </c>
      <c r="G88" s="7"/>
      <c r="H88" s="7"/>
      <c r="I88" s="7"/>
      <c r="J88" s="7"/>
      <c r="K88" s="7"/>
      <c r="L88" s="2"/>
    </row>
    <row r="89" spans="1:20" ht="18" customHeight="1">
      <c r="B89" s="2"/>
      <c r="C89" s="7"/>
      <c r="D89" s="2"/>
      <c r="E89" s="59"/>
      <c r="F89" s="70" t="s">
        <v>77</v>
      </c>
      <c r="G89" s="7"/>
      <c r="H89" s="7"/>
      <c r="I89" s="7"/>
      <c r="J89" s="7"/>
      <c r="K89" s="7"/>
      <c r="L89" s="2"/>
    </row>
    <row r="90" spans="1:20" ht="18" customHeight="1">
      <c r="B90" s="2"/>
      <c r="C90" s="7"/>
      <c r="D90" s="2"/>
      <c r="E90" s="59"/>
      <c r="F90" s="70" t="s">
        <v>92</v>
      </c>
      <c r="G90" s="7"/>
      <c r="H90" s="7"/>
      <c r="I90" s="7"/>
      <c r="J90" s="7"/>
      <c r="K90" s="7"/>
      <c r="L90" s="2"/>
    </row>
    <row r="91" spans="1:20" ht="18" customHeight="1">
      <c r="B91" s="2"/>
      <c r="C91" s="7"/>
      <c r="D91" s="2"/>
      <c r="E91" s="59"/>
      <c r="F91" s="70" t="s">
        <v>88</v>
      </c>
      <c r="G91" s="7"/>
      <c r="H91" s="7"/>
      <c r="I91" s="7"/>
      <c r="J91" s="7"/>
      <c r="K91" s="7"/>
      <c r="L91" s="2"/>
    </row>
    <row r="92" spans="1:20" ht="18" customHeight="1">
      <c r="B92" s="2"/>
      <c r="C92" s="7"/>
      <c r="D92" s="2"/>
      <c r="E92" s="21"/>
      <c r="F92" s="70" t="s">
        <v>20</v>
      </c>
      <c r="G92" s="7"/>
      <c r="H92" s="7"/>
      <c r="I92" s="7"/>
      <c r="J92" s="7"/>
      <c r="K92" s="7"/>
      <c r="L92" s="2"/>
    </row>
    <row r="93" spans="1:20" ht="18" customHeight="1">
      <c r="B93" s="2"/>
      <c r="C93" s="7"/>
      <c r="D93" s="2"/>
      <c r="E93" s="59"/>
      <c r="F93" s="70" t="s">
        <v>76</v>
      </c>
      <c r="G93" s="7"/>
      <c r="H93" s="7"/>
      <c r="I93" s="7"/>
      <c r="J93" s="7"/>
      <c r="K93" s="7"/>
      <c r="L93" s="2"/>
    </row>
    <row r="94" spans="1:20" ht="18" customHeight="1">
      <c r="B94" s="2"/>
      <c r="C94" s="7"/>
      <c r="D94" s="2"/>
      <c r="E94" s="59"/>
      <c r="F94" s="70" t="s">
        <v>51</v>
      </c>
      <c r="G94" s="7"/>
      <c r="H94" s="7"/>
      <c r="I94" s="7"/>
      <c r="J94" s="7"/>
      <c r="K94" s="7"/>
      <c r="L94" s="2"/>
    </row>
    <row r="95" spans="1:20" ht="18" customHeight="1">
      <c r="B95" s="2"/>
      <c r="C95" s="7"/>
      <c r="D95" s="2"/>
      <c r="E95" s="59"/>
      <c r="F95" s="70" t="s">
        <v>85</v>
      </c>
      <c r="G95" s="7"/>
      <c r="H95" s="7"/>
      <c r="I95" s="7"/>
      <c r="J95" s="7"/>
      <c r="K95" s="7"/>
      <c r="L95" s="2"/>
    </row>
    <row r="96" spans="1:20" ht="17" customHeight="1">
      <c r="B96" s="2"/>
      <c r="C96" s="7"/>
      <c r="D96" s="2"/>
      <c r="E96" s="7"/>
      <c r="F96" s="7"/>
      <c r="G96" s="7"/>
      <c r="H96" s="7"/>
      <c r="I96" s="7"/>
      <c r="J96" s="7"/>
      <c r="K96" s="7"/>
      <c r="L96" s="2"/>
    </row>
    <row r="97" spans="11:12">
      <c r="K97" s="7"/>
      <c r="L97" s="2"/>
    </row>
    <row r="98" spans="11:12">
      <c r="K98" s="7"/>
      <c r="L98" s="2"/>
    </row>
    <row r="99" spans="11:12">
      <c r="L99" s="2"/>
    </row>
  </sheetData>
  <sortState xmlns:xlrd2="http://schemas.microsoft.com/office/spreadsheetml/2017/richdata2" ref="F4:F96">
    <sortCondition ref="F4"/>
  </sortState>
  <mergeCells count="16">
    <mergeCell ref="A2:B2"/>
    <mergeCell ref="C2:D2"/>
    <mergeCell ref="E2:F2"/>
    <mergeCell ref="A1:D1"/>
    <mergeCell ref="N1:T1"/>
    <mergeCell ref="N2:Q2"/>
    <mergeCell ref="R2:T2"/>
    <mergeCell ref="I22:J22"/>
    <mergeCell ref="I23:J23"/>
    <mergeCell ref="I35:J35"/>
    <mergeCell ref="G1:H1"/>
    <mergeCell ref="G2:H2"/>
    <mergeCell ref="I32:J32"/>
    <mergeCell ref="I2:J2"/>
    <mergeCell ref="I6:J6"/>
    <mergeCell ref="I11:J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6F9EE7-4A2C-284A-8534-25D0E0BCE979}">
  <sheetPr>
    <tabColor rgb="FF7030A0"/>
  </sheetPr>
  <dimension ref="A1:AF97"/>
  <sheetViews>
    <sheetView topLeftCell="L1" zoomScaleNormal="100" workbookViewId="0">
      <selection activeCell="A53" sqref="A53:C53"/>
    </sheetView>
  </sheetViews>
  <sheetFormatPr defaultColWidth="9.1796875" defaultRowHeight="14.5"/>
  <cols>
    <col min="1" max="1" width="80.6328125" style="166" customWidth="1"/>
    <col min="2" max="3" width="12.6328125" style="166" customWidth="1"/>
    <col min="4" max="4" width="80.6328125" style="166" customWidth="1"/>
    <col min="5" max="6" width="12.6328125" style="166" customWidth="1"/>
    <col min="7" max="7" width="80.6328125" style="166" customWidth="1"/>
    <col min="8" max="9" width="12.6328125" style="166" customWidth="1"/>
    <col min="10" max="10" width="9.1796875" style="166"/>
    <col min="11" max="11" width="60.6328125" style="166" customWidth="1"/>
    <col min="12" max="18" width="12.6328125" style="166" customWidth="1"/>
    <col min="19" max="19" width="67.1796875" style="166" customWidth="1"/>
    <col min="20" max="23" width="12.6328125" style="166" customWidth="1"/>
    <col min="24" max="24" width="9.1796875" style="166"/>
    <col min="25" max="25" width="82.36328125" style="166" customWidth="1"/>
    <col min="26" max="16384" width="9.1796875" style="166"/>
  </cols>
  <sheetData>
    <row r="1" spans="1:27" ht="28">
      <c r="A1" s="187" t="s">
        <v>160</v>
      </c>
      <c r="B1" s="187"/>
      <c r="C1" s="187"/>
      <c r="D1" s="186" t="s">
        <v>161</v>
      </c>
      <c r="E1" s="186"/>
      <c r="F1" s="186"/>
      <c r="G1" s="185" t="s">
        <v>162</v>
      </c>
      <c r="H1" s="184"/>
      <c r="I1" s="184"/>
      <c r="J1" s="181"/>
      <c r="K1" s="183" t="s">
        <v>208</v>
      </c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  <c r="X1" s="181"/>
      <c r="Y1" s="180" t="s">
        <v>207</v>
      </c>
    </row>
    <row r="2" spans="1:27" ht="20">
      <c r="A2" s="179" t="s">
        <v>206</v>
      </c>
      <c r="B2" s="179" t="s">
        <v>199</v>
      </c>
      <c r="C2" s="179" t="s">
        <v>198</v>
      </c>
      <c r="D2" s="177" t="s">
        <v>205</v>
      </c>
      <c r="E2" s="177" t="s">
        <v>195</v>
      </c>
      <c r="F2" s="177" t="s">
        <v>194</v>
      </c>
      <c r="G2" s="177" t="s">
        <v>204</v>
      </c>
      <c r="H2" s="177" t="s">
        <v>192</v>
      </c>
      <c r="I2" s="177" t="s">
        <v>191</v>
      </c>
      <c r="K2" s="178" t="s">
        <v>203</v>
      </c>
      <c r="L2" s="178" t="s">
        <v>199</v>
      </c>
      <c r="M2" s="178" t="s">
        <v>198</v>
      </c>
      <c r="N2" s="178" t="s">
        <v>195</v>
      </c>
      <c r="O2" s="178" t="s">
        <v>194</v>
      </c>
      <c r="P2" s="178" t="s">
        <v>192</v>
      </c>
      <c r="Q2" s="178" t="s">
        <v>191</v>
      </c>
      <c r="R2" s="178"/>
      <c r="S2" s="177" t="s">
        <v>202</v>
      </c>
      <c r="T2" s="176" t="s">
        <v>199</v>
      </c>
      <c r="U2" s="176" t="s">
        <v>198</v>
      </c>
      <c r="V2" s="176" t="s">
        <v>195</v>
      </c>
      <c r="W2" s="176" t="s">
        <v>194</v>
      </c>
      <c r="Y2" s="177" t="s">
        <v>201</v>
      </c>
      <c r="Z2" s="176" t="s">
        <v>199</v>
      </c>
      <c r="AA2" s="176" t="s">
        <v>198</v>
      </c>
    </row>
    <row r="3" spans="1:27">
      <c r="A3" s="172" t="s">
        <v>35</v>
      </c>
      <c r="B3" s="171">
        <v>4.9682552515472002E-3</v>
      </c>
      <c r="C3" s="171">
        <v>7.8987586820177778E-3</v>
      </c>
      <c r="D3" s="170" t="s">
        <v>22</v>
      </c>
      <c r="E3" s="168">
        <v>5.9412651967451007E-4</v>
      </c>
      <c r="F3" s="168">
        <v>1.5597527471846078E-3</v>
      </c>
      <c r="G3" s="169" t="s">
        <v>22</v>
      </c>
      <c r="H3" s="168">
        <v>3.5284167397683995E-4</v>
      </c>
      <c r="I3" s="168">
        <v>1.1490396212998555E-3</v>
      </c>
      <c r="K3" s="169" t="s">
        <v>35</v>
      </c>
      <c r="L3" s="171">
        <v>4.9682552515472002E-3</v>
      </c>
      <c r="M3" s="171">
        <v>7.8987586820177778E-3</v>
      </c>
      <c r="N3" s="168">
        <v>5.7464995722194996E-3</v>
      </c>
      <c r="O3" s="168">
        <v>1.0252663928062667E-2</v>
      </c>
      <c r="P3" s="168">
        <v>9.8488725673520003E-3</v>
      </c>
      <c r="Q3" s="168">
        <v>6.0858971450843324E-3</v>
      </c>
      <c r="R3" s="169"/>
      <c r="S3" s="169" t="s">
        <v>74</v>
      </c>
      <c r="T3" s="171">
        <v>1.0470463134835898E-3</v>
      </c>
      <c r="U3" s="171">
        <v>2.5803338041457778E-4</v>
      </c>
      <c r="V3" s="168">
        <v>4.2362787560029896E-4</v>
      </c>
      <c r="W3" s="168">
        <v>3.5365463855846333E-4</v>
      </c>
      <c r="Y3" s="169" t="s">
        <v>46</v>
      </c>
      <c r="Z3" s="171">
        <v>4.4468883280095999E-3</v>
      </c>
      <c r="AA3" s="171">
        <v>1.3585334773128553E-3</v>
      </c>
    </row>
    <row r="4" spans="1:27">
      <c r="A4" s="172" t="s">
        <v>87</v>
      </c>
      <c r="B4" s="171">
        <v>2.9666956842457998E-4</v>
      </c>
      <c r="C4" s="171">
        <v>2.5283020984930894E-4</v>
      </c>
      <c r="D4" s="170" t="s">
        <v>35</v>
      </c>
      <c r="E4" s="168">
        <v>5.7464995722194996E-3</v>
      </c>
      <c r="F4" s="168">
        <v>1.0252663928062667E-2</v>
      </c>
      <c r="G4" s="169" t="s">
        <v>35</v>
      </c>
      <c r="H4" s="168">
        <v>9.8488725673520003E-3</v>
      </c>
      <c r="I4" s="168">
        <v>6.0858971450843324E-3</v>
      </c>
      <c r="K4" s="169" t="s">
        <v>87</v>
      </c>
      <c r="L4" s="171">
        <v>2.9666956842457998E-4</v>
      </c>
      <c r="M4" s="171">
        <v>2.5283020984930894E-4</v>
      </c>
      <c r="N4" s="168">
        <v>1.5053494908406001E-4</v>
      </c>
      <c r="O4" s="168">
        <v>5.7668059800222226E-5</v>
      </c>
      <c r="P4" s="168">
        <v>4.3904949272803098E-3</v>
      </c>
      <c r="Q4" s="168">
        <v>1.0692355863538888E-3</v>
      </c>
      <c r="R4" s="169"/>
      <c r="S4" s="169" t="s">
        <v>28</v>
      </c>
      <c r="T4" s="171">
        <v>7.8198355377637994E-3</v>
      </c>
      <c r="U4" s="171">
        <v>8.4572227372279804E-3</v>
      </c>
      <c r="V4" s="168">
        <v>2.8835768095647002E-4</v>
      </c>
      <c r="W4" s="168">
        <v>6.3039211361255558E-4</v>
      </c>
      <c r="Y4" s="169" t="s">
        <v>97</v>
      </c>
      <c r="Z4" s="171">
        <v>1.3312064690608997E-5</v>
      </c>
      <c r="AA4" s="171">
        <v>5.8412838315444446E-6</v>
      </c>
    </row>
    <row r="5" spans="1:27">
      <c r="A5" s="172" t="s">
        <v>72</v>
      </c>
      <c r="B5" s="171">
        <v>7.1343844674398897E-4</v>
      </c>
      <c r="C5" s="171">
        <v>1.1628078364038666E-3</v>
      </c>
      <c r="D5" s="170" t="s">
        <v>87</v>
      </c>
      <c r="E5" s="168">
        <v>1.5053494908406001E-4</v>
      </c>
      <c r="F5" s="168">
        <v>5.7668059800222226E-5</v>
      </c>
      <c r="G5" s="169" t="s">
        <v>109</v>
      </c>
      <c r="H5" s="168">
        <v>3.5343467891287001E-4</v>
      </c>
      <c r="I5" s="168">
        <v>3.6488243943023327E-4</v>
      </c>
      <c r="K5" s="169" t="s">
        <v>72</v>
      </c>
      <c r="L5" s="171">
        <v>7.1343844674398897E-4</v>
      </c>
      <c r="M5" s="171">
        <v>1.1628078364038666E-3</v>
      </c>
      <c r="N5" s="168">
        <v>4.8068441272960507E-3</v>
      </c>
      <c r="O5" s="168">
        <v>6.874720880727333E-4</v>
      </c>
      <c r="P5" s="168">
        <v>8.1174617195381993E-5</v>
      </c>
      <c r="Q5" s="168">
        <v>2.991799504304223E-5</v>
      </c>
      <c r="R5" s="169"/>
      <c r="S5" s="169"/>
      <c r="Y5" s="169" t="s">
        <v>33</v>
      </c>
      <c r="Z5" s="171">
        <v>6.5408969117187786E-3</v>
      </c>
      <c r="AA5" s="171">
        <v>1.2005526743415111E-3</v>
      </c>
    </row>
    <row r="6" spans="1:27" ht="18">
      <c r="A6" s="172" t="s">
        <v>73</v>
      </c>
      <c r="B6" s="171">
        <v>5.6138241259876009E-4</v>
      </c>
      <c r="C6" s="171">
        <v>1.0807726611237224E-3</v>
      </c>
      <c r="D6" s="170" t="s">
        <v>72</v>
      </c>
      <c r="E6" s="168">
        <v>4.8068441272960507E-3</v>
      </c>
      <c r="F6" s="168">
        <v>6.874720880727333E-4</v>
      </c>
      <c r="G6" s="169" t="s">
        <v>87</v>
      </c>
      <c r="H6" s="168">
        <v>4.3904949272803098E-3</v>
      </c>
      <c r="I6" s="168">
        <v>1.0692355863538888E-3</v>
      </c>
      <c r="K6" s="169" t="s">
        <v>73</v>
      </c>
      <c r="L6" s="171">
        <v>5.6138241259876009E-4</v>
      </c>
      <c r="M6" s="171">
        <v>1.0807726611237224E-3</v>
      </c>
      <c r="N6" s="168">
        <v>2.1390378594440904E-3</v>
      </c>
      <c r="O6" s="168">
        <v>1.716573119082211E-3</v>
      </c>
      <c r="P6" s="168">
        <v>1.0258384922017999E-2</v>
      </c>
      <c r="Q6" s="168">
        <v>1.9708186214291112E-2</v>
      </c>
      <c r="R6" s="169"/>
      <c r="S6" s="177" t="s">
        <v>200</v>
      </c>
      <c r="T6" s="176" t="s">
        <v>199</v>
      </c>
      <c r="U6" s="176" t="s">
        <v>198</v>
      </c>
      <c r="V6" s="176" t="s">
        <v>192</v>
      </c>
      <c r="W6" s="176" t="s">
        <v>191</v>
      </c>
      <c r="Y6" s="169" t="s">
        <v>93</v>
      </c>
      <c r="Z6" s="171">
        <v>1.0081494336788E-5</v>
      </c>
      <c r="AA6" s="171">
        <v>7.6965354009146669E-5</v>
      </c>
    </row>
    <row r="7" spans="1:27">
      <c r="A7" s="172" t="s">
        <v>60</v>
      </c>
      <c r="B7" s="171">
        <v>1.9887090705787E-3</v>
      </c>
      <c r="C7" s="171">
        <v>2.2663546486107779E-3</v>
      </c>
      <c r="D7" s="170" t="s">
        <v>73</v>
      </c>
      <c r="E7" s="168">
        <v>2.1390378594440904E-3</v>
      </c>
      <c r="F7" s="168">
        <v>1.716573119082211E-3</v>
      </c>
      <c r="G7" s="169" t="s">
        <v>72</v>
      </c>
      <c r="H7" s="168">
        <v>8.1174617195381993E-5</v>
      </c>
      <c r="I7" s="168">
        <v>2.991799504304223E-5</v>
      </c>
      <c r="K7" s="169" t="s">
        <v>60</v>
      </c>
      <c r="L7" s="171">
        <v>1.9887090705787E-3</v>
      </c>
      <c r="M7" s="171">
        <v>2.2663546486107779E-3</v>
      </c>
      <c r="N7" s="168">
        <v>1.8221828492147E-3</v>
      </c>
      <c r="O7" s="168">
        <v>1.9227491352329998E-3</v>
      </c>
      <c r="P7" s="168">
        <v>1.1358937845511942E-3</v>
      </c>
      <c r="Q7" s="168">
        <v>8.8430093240244429E-4</v>
      </c>
      <c r="R7" s="169"/>
      <c r="S7" s="169" t="s">
        <v>83</v>
      </c>
      <c r="T7" s="171">
        <v>1.1371745756943001E-4</v>
      </c>
      <c r="U7" s="171">
        <v>6.7490462076638886E-4</v>
      </c>
      <c r="V7" s="168">
        <v>5.2184552932093003E-4</v>
      </c>
      <c r="W7" s="168">
        <v>4.9147472083855557E-5</v>
      </c>
      <c r="Y7" s="169" t="s">
        <v>82</v>
      </c>
      <c r="Z7" s="171">
        <v>2.882873282887199E-5</v>
      </c>
      <c r="AA7" s="171">
        <v>8.0724570028274222E-4</v>
      </c>
    </row>
    <row r="8" spans="1:27">
      <c r="A8" s="172" t="s">
        <v>17</v>
      </c>
      <c r="B8" s="171">
        <v>2.1837618452318099E-2</v>
      </c>
      <c r="C8" s="171">
        <v>3.2884777392488886E-2</v>
      </c>
      <c r="D8" s="170" t="s">
        <v>60</v>
      </c>
      <c r="E8" s="168">
        <v>1.8221828492147E-3</v>
      </c>
      <c r="F8" s="168">
        <v>1.9227491352329998E-3</v>
      </c>
      <c r="G8" s="169" t="s">
        <v>73</v>
      </c>
      <c r="H8" s="168">
        <v>1.0258384922017999E-2</v>
      </c>
      <c r="I8" s="168">
        <v>1.9708186214291112E-2</v>
      </c>
      <c r="K8" s="169" t="s">
        <v>17</v>
      </c>
      <c r="L8" s="171">
        <v>2.1837618452318099E-2</v>
      </c>
      <c r="M8" s="171">
        <v>3.2884777392488886E-2</v>
      </c>
      <c r="N8" s="168">
        <v>1.0753904541777E-2</v>
      </c>
      <c r="O8" s="168">
        <v>1.7214930193783767E-2</v>
      </c>
      <c r="P8" s="168">
        <v>2.1910362026541202E-2</v>
      </c>
      <c r="Q8" s="168">
        <v>1.4098358608335557E-2</v>
      </c>
      <c r="R8" s="169"/>
      <c r="S8" s="169" t="s">
        <v>45</v>
      </c>
      <c r="T8" s="171">
        <v>1.1217718369932001E-5</v>
      </c>
      <c r="U8" s="171">
        <v>1.513202169638E-5</v>
      </c>
      <c r="V8" s="168">
        <v>3.6455514079052001E-5</v>
      </c>
      <c r="W8" s="168">
        <v>3.6011478939476665E-5</v>
      </c>
      <c r="Y8" s="169"/>
      <c r="Z8" s="171"/>
      <c r="AA8" s="171"/>
    </row>
    <row r="9" spans="1:27">
      <c r="A9" s="172" t="s">
        <v>13</v>
      </c>
      <c r="B9" s="171">
        <v>6.7871952822756501E-2</v>
      </c>
      <c r="C9" s="171">
        <v>3.0446146978137443E-2</v>
      </c>
      <c r="D9" s="170" t="s">
        <v>17</v>
      </c>
      <c r="E9" s="168">
        <v>1.0753904541777E-2</v>
      </c>
      <c r="F9" s="168">
        <v>1.7214930193783767E-2</v>
      </c>
      <c r="G9" s="169" t="s">
        <v>60</v>
      </c>
      <c r="H9" s="168">
        <v>1.1358937845511942E-3</v>
      </c>
      <c r="I9" s="168">
        <v>8.8430093240244429E-4</v>
      </c>
      <c r="K9" s="169" t="s">
        <v>13</v>
      </c>
      <c r="L9" s="171">
        <v>6.7871952822756501E-2</v>
      </c>
      <c r="M9" s="171">
        <v>3.0446146978137443E-2</v>
      </c>
      <c r="N9" s="168">
        <v>3.5984529972084997E-2</v>
      </c>
      <c r="O9" s="168">
        <v>3.1842757888361113E-2</v>
      </c>
      <c r="P9" s="168">
        <v>2.2941203801551003E-2</v>
      </c>
      <c r="Q9" s="168">
        <v>1.0602918714305E-2</v>
      </c>
      <c r="R9" s="169"/>
      <c r="S9" s="169" t="s">
        <v>76</v>
      </c>
      <c r="T9" s="171">
        <v>7.0753458776292005E-4</v>
      </c>
      <c r="U9" s="171">
        <v>8.1611684098181552E-4</v>
      </c>
      <c r="V9" s="168">
        <v>2.4018015428506099E-4</v>
      </c>
      <c r="W9" s="168">
        <v>2.0646135127562221E-4</v>
      </c>
      <c r="Y9" s="169"/>
      <c r="Z9" s="171"/>
      <c r="AA9" s="171"/>
    </row>
    <row r="10" spans="1:27">
      <c r="A10" s="172" t="s">
        <v>5</v>
      </c>
      <c r="B10" s="171">
        <v>0.12265236032183</v>
      </c>
      <c r="C10" s="171">
        <v>6.3810691127911101E-2</v>
      </c>
      <c r="D10" s="170" t="s">
        <v>7</v>
      </c>
      <c r="E10" s="168">
        <v>1.8940856758292099E-3</v>
      </c>
      <c r="F10" s="168">
        <v>8.5019386280463E-4</v>
      </c>
      <c r="G10" s="169" t="s">
        <v>17</v>
      </c>
      <c r="H10" s="168">
        <v>2.1910362026541202E-2</v>
      </c>
      <c r="I10" s="168">
        <v>1.4098358608335557E-2</v>
      </c>
      <c r="K10" s="169" t="s">
        <v>5</v>
      </c>
      <c r="L10" s="171">
        <v>0.12265236032183</v>
      </c>
      <c r="M10" s="171">
        <v>6.3810691127911101E-2</v>
      </c>
      <c r="N10" s="168">
        <v>7.9696137574345002E-2</v>
      </c>
      <c r="O10" s="168">
        <v>5.1762831568924451E-2</v>
      </c>
      <c r="P10" s="168">
        <v>3.7388575181096895E-2</v>
      </c>
      <c r="Q10" s="168">
        <v>2.2729007694646666E-2</v>
      </c>
      <c r="R10" s="169"/>
      <c r="S10" s="169"/>
      <c r="Y10" s="169"/>
    </row>
    <row r="11" spans="1:27" ht="18">
      <c r="A11" s="172" t="s">
        <v>62</v>
      </c>
      <c r="B11" s="171">
        <v>1.16167233328679E-3</v>
      </c>
      <c r="C11" s="171">
        <v>1.6416633289998888E-3</v>
      </c>
      <c r="D11" s="170" t="s">
        <v>13</v>
      </c>
      <c r="E11" s="168">
        <v>3.5984529972084997E-2</v>
      </c>
      <c r="F11" s="168">
        <v>3.1842757888361113E-2</v>
      </c>
      <c r="G11" s="169" t="s">
        <v>9</v>
      </c>
      <c r="H11" s="168">
        <v>1.9625871907704703E-4</v>
      </c>
      <c r="I11" s="168">
        <v>8.1430075221782991E-4</v>
      </c>
      <c r="K11" s="169" t="s">
        <v>62</v>
      </c>
      <c r="L11" s="171">
        <v>1.16167233328679E-3</v>
      </c>
      <c r="M11" s="171">
        <v>1.6416633289998888E-3</v>
      </c>
      <c r="N11" s="168">
        <v>3.4913823571666286E-3</v>
      </c>
      <c r="O11" s="168">
        <v>1.5916623191478889E-3</v>
      </c>
      <c r="P11" s="168">
        <v>1.12520986922764E-3</v>
      </c>
      <c r="Q11" s="168">
        <v>4.6734906556278555E-4</v>
      </c>
      <c r="R11" s="169"/>
      <c r="S11" s="177" t="s">
        <v>197</v>
      </c>
      <c r="T11" s="176" t="s">
        <v>195</v>
      </c>
      <c r="U11" s="176" t="s">
        <v>194</v>
      </c>
      <c r="V11" s="176" t="s">
        <v>192</v>
      </c>
      <c r="W11" s="176" t="s">
        <v>191</v>
      </c>
      <c r="Y11" s="177" t="s">
        <v>196</v>
      </c>
      <c r="Z11" s="176" t="s">
        <v>195</v>
      </c>
      <c r="AA11" s="176" t="s">
        <v>194</v>
      </c>
    </row>
    <row r="12" spans="1:27">
      <c r="A12" s="172" t="s">
        <v>26</v>
      </c>
      <c r="B12" s="171">
        <v>1.1043678035288499E-2</v>
      </c>
      <c r="C12" s="171">
        <v>1.5516392400692219E-2</v>
      </c>
      <c r="D12" s="170" t="s">
        <v>5</v>
      </c>
      <c r="E12" s="168">
        <v>7.9696137574345002E-2</v>
      </c>
      <c r="F12" s="168">
        <v>5.1762831568924451E-2</v>
      </c>
      <c r="G12" s="169" t="s">
        <v>13</v>
      </c>
      <c r="H12" s="168">
        <v>2.2941203801551003E-2</v>
      </c>
      <c r="I12" s="168">
        <v>1.0602918714305E-2</v>
      </c>
      <c r="K12" s="169" t="s">
        <v>26</v>
      </c>
      <c r="L12" s="171">
        <v>1.1043678035288499E-2</v>
      </c>
      <c r="M12" s="171">
        <v>1.5516392400692219E-2</v>
      </c>
      <c r="N12" s="168">
        <v>7.7681760215333028E-3</v>
      </c>
      <c r="O12" s="168">
        <v>2.0341040512886304E-2</v>
      </c>
      <c r="P12" s="168">
        <v>3.8707999971117008E-3</v>
      </c>
      <c r="Q12" s="168">
        <v>2.8808958437562451E-3</v>
      </c>
      <c r="R12" s="169"/>
      <c r="S12" s="169" t="s">
        <v>22</v>
      </c>
      <c r="T12" s="168">
        <v>5.9412651967451007E-4</v>
      </c>
      <c r="U12" s="168">
        <v>1.5597527471846078E-3</v>
      </c>
      <c r="V12" s="168">
        <v>3.5284167397683995E-4</v>
      </c>
      <c r="W12" s="168">
        <v>1.1490396212998555E-3</v>
      </c>
      <c r="Y12" s="169" t="s">
        <v>7</v>
      </c>
      <c r="Z12" s="168">
        <v>1.8940856758292099E-3</v>
      </c>
      <c r="AA12" s="168">
        <v>8.5019386280463E-4</v>
      </c>
    </row>
    <row r="13" spans="1:27">
      <c r="A13" s="172" t="s">
        <v>0</v>
      </c>
      <c r="B13" s="171">
        <v>0.16217942929093998</v>
      </c>
      <c r="C13" s="171">
        <v>0.16487947182508889</v>
      </c>
      <c r="D13" s="170" t="s">
        <v>62</v>
      </c>
      <c r="E13" s="168">
        <v>3.4913823571666286E-3</v>
      </c>
      <c r="F13" s="168">
        <v>1.5916623191478889E-3</v>
      </c>
      <c r="G13" s="169" t="s">
        <v>5</v>
      </c>
      <c r="H13" s="168">
        <v>3.7388575181096895E-2</v>
      </c>
      <c r="I13" s="168">
        <v>2.2729007694646666E-2</v>
      </c>
      <c r="K13" s="169" t="s">
        <v>0</v>
      </c>
      <c r="L13" s="171">
        <v>0.16217942929093998</v>
      </c>
      <c r="M13" s="171">
        <v>0.16487947182508889</v>
      </c>
      <c r="N13" s="168">
        <v>0.15441635047785102</v>
      </c>
      <c r="O13" s="168">
        <v>0.20629786674420555</v>
      </c>
      <c r="P13" s="168">
        <v>8.8114753006760013E-2</v>
      </c>
      <c r="Q13" s="168">
        <v>7.0192809707253334E-2</v>
      </c>
      <c r="R13" s="169"/>
      <c r="S13" s="169" t="s">
        <v>16</v>
      </c>
      <c r="T13" s="168">
        <v>7.991000470897999E-5</v>
      </c>
      <c r="U13" s="168">
        <v>8.1926830616351105E-5</v>
      </c>
      <c r="V13" s="168">
        <v>1.1926401966755899E-3</v>
      </c>
      <c r="W13" s="168">
        <v>1.8454816997853967E-3</v>
      </c>
      <c r="Y13" s="169"/>
      <c r="Z13" s="168"/>
      <c r="AA13" s="168"/>
    </row>
    <row r="14" spans="1:27">
      <c r="A14" s="172" t="s">
        <v>83</v>
      </c>
      <c r="B14" s="171">
        <v>1.1371745756943001E-4</v>
      </c>
      <c r="C14" s="171">
        <v>6.7490462076638886E-4</v>
      </c>
      <c r="D14" s="170" t="s">
        <v>26</v>
      </c>
      <c r="E14" s="168">
        <v>7.7681760215333028E-3</v>
      </c>
      <c r="F14" s="168">
        <v>2.0341040512886304E-2</v>
      </c>
      <c r="G14" s="169" t="s">
        <v>62</v>
      </c>
      <c r="H14" s="168">
        <v>1.12520986922764E-3</v>
      </c>
      <c r="I14" s="168">
        <v>4.6734906556278555E-4</v>
      </c>
      <c r="K14" s="169" t="s">
        <v>56</v>
      </c>
      <c r="L14" s="171">
        <v>2.8186748583032004E-3</v>
      </c>
      <c r="M14" s="171">
        <v>1.0583996943768889E-3</v>
      </c>
      <c r="N14" s="168">
        <v>3.9651096105881006E-3</v>
      </c>
      <c r="O14" s="168">
        <v>1.8828419618934446E-3</v>
      </c>
      <c r="P14" s="168">
        <v>6.2081654069411994E-3</v>
      </c>
      <c r="Q14" s="168">
        <v>3.9889333414471588E-3</v>
      </c>
      <c r="R14" s="169"/>
      <c r="S14" s="169" t="s">
        <v>67</v>
      </c>
      <c r="T14" s="168">
        <v>8.7540290269938416E-4</v>
      </c>
      <c r="U14" s="168">
        <v>3.9906052863364442E-4</v>
      </c>
      <c r="V14" s="168">
        <v>1.4700261418772501E-3</v>
      </c>
      <c r="W14" s="168">
        <v>3.0866988175214441E-4</v>
      </c>
      <c r="Y14" s="169"/>
      <c r="Z14" s="168"/>
      <c r="AA14" s="168"/>
    </row>
    <row r="15" spans="1:27">
      <c r="A15" s="172" t="s">
        <v>56</v>
      </c>
      <c r="B15" s="171">
        <v>2.8186748583032004E-3</v>
      </c>
      <c r="C15" s="171">
        <v>1.0583996943768889E-3</v>
      </c>
      <c r="D15" s="170" t="s">
        <v>0</v>
      </c>
      <c r="E15" s="168">
        <v>0.15441635047785102</v>
      </c>
      <c r="F15" s="168">
        <v>0.20629786674420555</v>
      </c>
      <c r="G15" s="169" t="s">
        <v>26</v>
      </c>
      <c r="H15" s="168">
        <v>3.8707999971117008E-3</v>
      </c>
      <c r="I15" s="168">
        <v>2.8808958437562451E-3</v>
      </c>
      <c r="K15" s="169" t="s">
        <v>37</v>
      </c>
      <c r="L15" s="171">
        <v>5.1343705221103004E-3</v>
      </c>
      <c r="M15" s="171">
        <v>5.1470740621244442E-3</v>
      </c>
      <c r="N15" s="168">
        <v>3.0891796066999403E-3</v>
      </c>
      <c r="O15" s="168">
        <v>4.8339140507507776E-3</v>
      </c>
      <c r="P15" s="168">
        <v>1.16311115435458E-2</v>
      </c>
      <c r="Q15" s="168">
        <v>3.5670846725355549E-3</v>
      </c>
      <c r="R15" s="169"/>
      <c r="S15" s="169" t="s">
        <v>55</v>
      </c>
      <c r="T15" s="168">
        <v>5.3884742173134002E-4</v>
      </c>
      <c r="U15" s="168">
        <v>5.7340055314577675E-4</v>
      </c>
      <c r="V15" s="168">
        <v>1.4969048286999898E-3</v>
      </c>
      <c r="W15" s="168">
        <v>6.2902038793117773E-4</v>
      </c>
      <c r="Y15" s="169"/>
    </row>
    <row r="16" spans="1:27" ht="18">
      <c r="A16" s="172" t="s">
        <v>37</v>
      </c>
      <c r="B16" s="171">
        <v>5.1343705221103004E-3</v>
      </c>
      <c r="C16" s="171">
        <v>5.1470740621244442E-3</v>
      </c>
      <c r="D16" s="170" t="s">
        <v>56</v>
      </c>
      <c r="E16" s="168">
        <v>3.9651096105881006E-3</v>
      </c>
      <c r="F16" s="168">
        <v>1.8828419618934446E-3</v>
      </c>
      <c r="G16" s="169" t="s">
        <v>0</v>
      </c>
      <c r="H16" s="168">
        <v>8.8114753006760013E-2</v>
      </c>
      <c r="I16" s="168">
        <v>7.0192809707253334E-2</v>
      </c>
      <c r="K16" s="169" t="s">
        <v>53</v>
      </c>
      <c r="L16" s="171">
        <v>3.1285470208357001E-3</v>
      </c>
      <c r="M16" s="171">
        <v>3.3972507249164442E-3</v>
      </c>
      <c r="N16" s="168">
        <v>2.4795274171742999E-3</v>
      </c>
      <c r="O16" s="168">
        <v>2.3338374596255447E-3</v>
      </c>
      <c r="P16" s="168">
        <v>2.0598370855823001E-2</v>
      </c>
      <c r="Q16" s="168">
        <v>2.97916170871E-2</v>
      </c>
      <c r="R16" s="169"/>
      <c r="S16" s="169" t="s">
        <v>43</v>
      </c>
      <c r="T16" s="168">
        <v>3.3868566660138702E-4</v>
      </c>
      <c r="U16" s="168">
        <v>9.5833599096670392E-3</v>
      </c>
      <c r="V16" s="168">
        <v>3.3337685815617993E-4</v>
      </c>
      <c r="W16" s="168">
        <v>4.2778021322929333E-4</v>
      </c>
      <c r="Y16" s="177" t="s">
        <v>193</v>
      </c>
      <c r="Z16" s="176" t="s">
        <v>192</v>
      </c>
      <c r="AA16" s="176" t="s">
        <v>191</v>
      </c>
    </row>
    <row r="17" spans="1:27">
      <c r="A17" s="172" t="s">
        <v>53</v>
      </c>
      <c r="B17" s="171">
        <v>3.1285470208357001E-3</v>
      </c>
      <c r="C17" s="171">
        <v>3.3972507249164442E-3</v>
      </c>
      <c r="D17" s="170" t="s">
        <v>37</v>
      </c>
      <c r="E17" s="168">
        <v>3.0891796066999403E-3</v>
      </c>
      <c r="F17" s="168">
        <v>4.8339140507507776E-3</v>
      </c>
      <c r="G17" s="169" t="s">
        <v>83</v>
      </c>
      <c r="H17" s="168">
        <v>5.2184552932093003E-4</v>
      </c>
      <c r="I17" s="168">
        <v>4.9147472083855557E-5</v>
      </c>
      <c r="K17" s="169" t="s">
        <v>95</v>
      </c>
      <c r="L17" s="171">
        <v>1.1100107312681999E-4</v>
      </c>
      <c r="M17" s="171">
        <v>6.0152862926711108E-5</v>
      </c>
      <c r="N17" s="168">
        <v>1.59103653066845E-4</v>
      </c>
      <c r="O17" s="168">
        <v>5.9331505308373328E-5</v>
      </c>
      <c r="P17" s="168">
        <v>1.5179268181409001E-4</v>
      </c>
      <c r="Q17" s="168">
        <v>2.1218366744841109E-4</v>
      </c>
      <c r="R17" s="169"/>
      <c r="S17" s="169" t="s">
        <v>1</v>
      </c>
      <c r="T17" s="168">
        <v>6.5939873476562395E-4</v>
      </c>
      <c r="U17" s="168">
        <v>8.6726228565234455E-3</v>
      </c>
      <c r="V17" s="168">
        <v>8.4759904759761014E-5</v>
      </c>
      <c r="W17" s="168">
        <v>3.5891786471038331E-4</v>
      </c>
      <c r="Y17" s="169" t="s">
        <v>109</v>
      </c>
      <c r="Z17" s="168">
        <v>3.5343467891287001E-4</v>
      </c>
      <c r="AA17" s="168">
        <v>3.6488243943023327E-4</v>
      </c>
    </row>
    <row r="18" spans="1:27">
      <c r="A18" s="172" t="s">
        <v>95</v>
      </c>
      <c r="B18" s="171">
        <v>1.1100107312681999E-4</v>
      </c>
      <c r="C18" s="171">
        <v>6.0152862926711108E-5</v>
      </c>
      <c r="D18" s="170" t="s">
        <v>53</v>
      </c>
      <c r="E18" s="168">
        <v>2.4795274171742999E-3</v>
      </c>
      <c r="F18" s="168">
        <v>2.3338374596255447E-3</v>
      </c>
      <c r="G18" s="169" t="s">
        <v>56</v>
      </c>
      <c r="H18" s="168">
        <v>6.2081654069411994E-3</v>
      </c>
      <c r="I18" s="168">
        <v>3.9889333414471588E-3</v>
      </c>
      <c r="K18" s="169" t="s">
        <v>54</v>
      </c>
      <c r="L18" s="171">
        <v>3.0890773357612998E-3</v>
      </c>
      <c r="M18" s="171">
        <v>2.1682407811388889E-3</v>
      </c>
      <c r="N18" s="168">
        <v>2.2090277741581999E-3</v>
      </c>
      <c r="O18" s="168">
        <v>2.240719212160311E-3</v>
      </c>
      <c r="P18" s="168">
        <v>3.6275537938954003E-3</v>
      </c>
      <c r="Q18" s="168">
        <v>5.1511242815327788E-3</v>
      </c>
      <c r="R18" s="169"/>
      <c r="S18" s="169" t="s">
        <v>19</v>
      </c>
      <c r="T18" s="168">
        <v>1.4007019324062002E-4</v>
      </c>
      <c r="U18" s="168">
        <v>3.618394304252111E-5</v>
      </c>
      <c r="V18" s="168">
        <v>1.4262050886128001E-3</v>
      </c>
      <c r="W18" s="168">
        <v>1.0712642646162221E-3</v>
      </c>
      <c r="Y18" s="169" t="s">
        <v>9</v>
      </c>
      <c r="Z18" s="168">
        <v>1.9625871907704703E-4</v>
      </c>
      <c r="AA18" s="168">
        <v>8.1430075221782991E-4</v>
      </c>
    </row>
    <row r="19" spans="1:27">
      <c r="A19" s="172" t="s">
        <v>54</v>
      </c>
      <c r="B19" s="171">
        <v>3.0890773357612998E-3</v>
      </c>
      <c r="C19" s="171">
        <v>2.1682407811388889E-3</v>
      </c>
      <c r="D19" s="170" t="s">
        <v>95</v>
      </c>
      <c r="E19" s="168">
        <v>1.59103653066845E-4</v>
      </c>
      <c r="F19" s="168">
        <v>5.9331505308373328E-5</v>
      </c>
      <c r="G19" s="169" t="s">
        <v>37</v>
      </c>
      <c r="H19" s="168">
        <v>1.16311115435458E-2</v>
      </c>
      <c r="I19" s="168">
        <v>3.5670846725355549E-3</v>
      </c>
      <c r="K19" s="169" t="s">
        <v>84</v>
      </c>
      <c r="L19" s="171">
        <v>4.3947184794930992E-4</v>
      </c>
      <c r="M19" s="171">
        <v>1.1499062135798889E-4</v>
      </c>
      <c r="N19" s="168">
        <v>2.2447228718411997E-4</v>
      </c>
      <c r="O19" s="168">
        <v>1.2850778049274444E-4</v>
      </c>
      <c r="P19" s="168">
        <v>1.0640058338750502E-3</v>
      </c>
      <c r="Q19" s="168">
        <v>1.6175530738575554E-3</v>
      </c>
      <c r="R19" s="169"/>
      <c r="S19" s="169"/>
      <c r="Y19" s="169" t="s">
        <v>25</v>
      </c>
      <c r="Z19" s="168">
        <v>1.3874247610444999E-4</v>
      </c>
      <c r="AA19" s="168">
        <v>3.3107148342102007E-4</v>
      </c>
    </row>
    <row r="20" spans="1:27">
      <c r="A20" s="172" t="s">
        <v>45</v>
      </c>
      <c r="B20" s="171">
        <v>1.1217718369932001E-5</v>
      </c>
      <c r="C20" s="171">
        <v>1.513202169638E-5</v>
      </c>
      <c r="D20" s="170" t="s">
        <v>54</v>
      </c>
      <c r="E20" s="168">
        <v>2.2090277741581999E-3</v>
      </c>
      <c r="F20" s="168">
        <v>2.240719212160311E-3</v>
      </c>
      <c r="G20" s="169" t="s">
        <v>25</v>
      </c>
      <c r="H20" s="168">
        <v>1.3874247610444999E-4</v>
      </c>
      <c r="I20" s="168">
        <v>3.3107148342102007E-4</v>
      </c>
      <c r="K20" s="169" t="s">
        <v>94</v>
      </c>
      <c r="L20" s="171">
        <v>6.1028949328375993E-5</v>
      </c>
      <c r="M20" s="171">
        <v>7.2795725997226661E-5</v>
      </c>
      <c r="N20" s="168">
        <v>7.5917501971569995E-5</v>
      </c>
      <c r="O20" s="168">
        <v>9.6269883318127785E-5</v>
      </c>
      <c r="P20" s="168">
        <v>1.1409382443278099E-4</v>
      </c>
      <c r="Q20" s="168">
        <v>1.1082645653372999E-4</v>
      </c>
      <c r="R20" s="169"/>
      <c r="S20" s="169"/>
      <c r="Y20" s="169" t="s">
        <v>27</v>
      </c>
      <c r="Z20" s="168">
        <v>2.4009751826175102E-3</v>
      </c>
      <c r="AA20" s="168">
        <v>3.2984137740522224E-4</v>
      </c>
    </row>
    <row r="21" spans="1:27">
      <c r="A21" s="172" t="s">
        <v>84</v>
      </c>
      <c r="B21" s="171">
        <v>4.3947184794930992E-4</v>
      </c>
      <c r="C21" s="171">
        <v>1.1499062135798889E-4</v>
      </c>
      <c r="D21" s="170" t="s">
        <v>84</v>
      </c>
      <c r="E21" s="168">
        <v>2.2447228718411997E-4</v>
      </c>
      <c r="F21" s="168">
        <v>1.2850778049274444E-4</v>
      </c>
      <c r="G21" s="169" t="s">
        <v>53</v>
      </c>
      <c r="H21" s="168">
        <v>2.0598370855823001E-2</v>
      </c>
      <c r="I21" s="168">
        <v>2.97916170871E-2</v>
      </c>
      <c r="K21" s="169" t="s">
        <v>89</v>
      </c>
      <c r="L21" s="171">
        <v>8.6601843722921003E-5</v>
      </c>
      <c r="M21" s="171">
        <v>1.553844537112111E-4</v>
      </c>
      <c r="N21" s="168">
        <v>2.1039375059387098E-4</v>
      </c>
      <c r="O21" s="168">
        <v>1.7543333855968778E-4</v>
      </c>
      <c r="P21" s="168">
        <v>6.9307633038391E-5</v>
      </c>
      <c r="Q21" s="168">
        <v>8.9631572418205554E-4</v>
      </c>
      <c r="R21" s="169"/>
      <c r="S21" s="169"/>
      <c r="Y21" s="169" t="s">
        <v>113</v>
      </c>
      <c r="Z21" s="168">
        <v>1.4942218935647998E-4</v>
      </c>
      <c r="AA21" s="168">
        <v>2.3112035701863113E-4</v>
      </c>
    </row>
    <row r="22" spans="1:27">
      <c r="A22" s="172" t="s">
        <v>94</v>
      </c>
      <c r="B22" s="171">
        <v>6.1028949328375993E-5</v>
      </c>
      <c r="C22" s="171">
        <v>7.2795725997226661E-5</v>
      </c>
      <c r="D22" s="170" t="s">
        <v>94</v>
      </c>
      <c r="E22" s="168">
        <v>7.5917501971569995E-5</v>
      </c>
      <c r="F22" s="168">
        <v>9.6269883318127785E-5</v>
      </c>
      <c r="G22" s="169" t="s">
        <v>27</v>
      </c>
      <c r="H22" s="168">
        <v>2.4009751826175102E-3</v>
      </c>
      <c r="I22" s="168">
        <v>3.2984137740522224E-4</v>
      </c>
      <c r="K22" s="169" t="s">
        <v>8</v>
      </c>
      <c r="L22" s="171">
        <v>4.2105647076153004E-2</v>
      </c>
      <c r="M22" s="171">
        <v>7.4402020607322206E-2</v>
      </c>
      <c r="N22" s="168">
        <v>4.3726549437879E-2</v>
      </c>
      <c r="O22" s="168">
        <v>5.3587819085233329E-2</v>
      </c>
      <c r="P22" s="168">
        <v>0.13424882176551997</v>
      </c>
      <c r="Q22" s="168">
        <v>0.22332160257275563</v>
      </c>
      <c r="R22" s="169"/>
      <c r="Y22" s="169" t="s">
        <v>36</v>
      </c>
      <c r="Z22" s="168">
        <v>1.2112914588577E-5</v>
      </c>
      <c r="AA22" s="168">
        <v>1.0777886030875556E-5</v>
      </c>
    </row>
    <row r="23" spans="1:27">
      <c r="A23" s="172" t="s">
        <v>89</v>
      </c>
      <c r="B23" s="171">
        <v>8.6601843722921003E-5</v>
      </c>
      <c r="C23" s="171">
        <v>1.553844537112111E-4</v>
      </c>
      <c r="D23" s="170" t="s">
        <v>16</v>
      </c>
      <c r="E23" s="168">
        <v>7.991000470897999E-5</v>
      </c>
      <c r="F23" s="168">
        <v>8.1926830616351105E-5</v>
      </c>
      <c r="G23" s="169" t="s">
        <v>95</v>
      </c>
      <c r="H23" s="168">
        <v>1.5179268181409001E-4</v>
      </c>
      <c r="I23" s="168">
        <v>2.1218366744841109E-4</v>
      </c>
      <c r="K23" s="169" t="s">
        <v>40</v>
      </c>
      <c r="L23" s="171">
        <v>4.7387344664282993E-3</v>
      </c>
      <c r="M23" s="171">
        <v>1.9560377958574415E-3</v>
      </c>
      <c r="N23" s="168">
        <v>2.5863457103402505E-3</v>
      </c>
      <c r="O23" s="168">
        <v>6.4044114868935223E-4</v>
      </c>
      <c r="P23" s="168">
        <v>4.0059766904653799E-4</v>
      </c>
      <c r="Q23" s="168">
        <v>4.2043202509690002E-4</v>
      </c>
      <c r="R23" s="169"/>
      <c r="Y23" s="169" t="s">
        <v>105</v>
      </c>
      <c r="Z23" s="168">
        <v>1.0430967441548401E-4</v>
      </c>
      <c r="AA23" s="168">
        <v>5.2875711066610446E-4</v>
      </c>
    </row>
    <row r="24" spans="1:27">
      <c r="A24" s="172" t="s">
        <v>8</v>
      </c>
      <c r="B24" s="171">
        <v>4.2105647076153004E-2</v>
      </c>
      <c r="C24" s="171">
        <v>7.4402020607322206E-2</v>
      </c>
      <c r="D24" s="170" t="s">
        <v>89</v>
      </c>
      <c r="E24" s="168">
        <v>2.1039375059387098E-4</v>
      </c>
      <c r="F24" s="168">
        <v>1.7543333855968778E-4</v>
      </c>
      <c r="G24" s="169" t="s">
        <v>54</v>
      </c>
      <c r="H24" s="168">
        <v>3.6275537938954003E-3</v>
      </c>
      <c r="I24" s="168">
        <v>5.1511242815327788E-3</v>
      </c>
      <c r="K24" s="169" t="s">
        <v>65</v>
      </c>
      <c r="L24" s="171">
        <v>1.7514905687786603E-3</v>
      </c>
      <c r="M24" s="171">
        <v>1.1421869319699113E-3</v>
      </c>
      <c r="N24" s="168">
        <v>1.5606801844476297E-3</v>
      </c>
      <c r="O24" s="168">
        <v>9.7791449484033351E-4</v>
      </c>
      <c r="P24" s="168">
        <v>6.602183045554211E-4</v>
      </c>
      <c r="Q24" s="168">
        <v>2.5836304178425114E-4</v>
      </c>
      <c r="R24" s="169"/>
      <c r="Y24" s="169" t="s">
        <v>110</v>
      </c>
      <c r="Z24" s="168">
        <v>6.9361156525060005E-5</v>
      </c>
      <c r="AA24" s="168">
        <v>3.1179425348143777E-4</v>
      </c>
    </row>
    <row r="25" spans="1:27">
      <c r="A25" s="172" t="s">
        <v>40</v>
      </c>
      <c r="B25" s="171">
        <v>4.7387344664282993E-3</v>
      </c>
      <c r="C25" s="171">
        <v>1.9560377958574415E-3</v>
      </c>
      <c r="D25" s="170" t="s">
        <v>8</v>
      </c>
      <c r="E25" s="168">
        <v>4.3726549437879E-2</v>
      </c>
      <c r="F25" s="168">
        <v>5.3587819085233329E-2</v>
      </c>
      <c r="G25" s="169" t="s">
        <v>45</v>
      </c>
      <c r="H25" s="168">
        <v>3.6455514079052001E-5</v>
      </c>
      <c r="I25" s="168">
        <v>3.6011478939476665E-5</v>
      </c>
      <c r="K25" s="169" t="s">
        <v>81</v>
      </c>
      <c r="L25" s="171">
        <v>4.5040485384050005E-4</v>
      </c>
      <c r="M25" s="171">
        <v>3.4990865322055551E-4</v>
      </c>
      <c r="N25" s="168">
        <v>5.4445850546438904E-4</v>
      </c>
      <c r="O25" s="168">
        <v>3.1372004424255555E-4</v>
      </c>
      <c r="P25" s="168">
        <v>2.0808496800414099E-4</v>
      </c>
      <c r="Q25" s="168">
        <v>7.4691929585742211E-5</v>
      </c>
      <c r="R25" s="169"/>
      <c r="Y25" s="169" t="s">
        <v>29</v>
      </c>
      <c r="Z25" s="168">
        <v>2.2279525080167299E-4</v>
      </c>
      <c r="AA25" s="168">
        <v>1.0639624441309999E-4</v>
      </c>
    </row>
    <row r="26" spans="1:27">
      <c r="A26" s="172" t="s">
        <v>46</v>
      </c>
      <c r="B26" s="171">
        <v>4.4468883280095999E-3</v>
      </c>
      <c r="C26" s="171">
        <v>1.3585334773128553E-3</v>
      </c>
      <c r="D26" s="170" t="s">
        <v>40</v>
      </c>
      <c r="E26" s="168">
        <v>2.5863457103402505E-3</v>
      </c>
      <c r="F26" s="168">
        <v>6.4044114868935223E-4</v>
      </c>
      <c r="G26" s="169" t="s">
        <v>84</v>
      </c>
      <c r="H26" s="168">
        <v>1.0640058338750502E-3</v>
      </c>
      <c r="I26" s="168">
        <v>1.6175530738575554E-3</v>
      </c>
      <c r="K26" s="169" t="s">
        <v>59</v>
      </c>
      <c r="L26" s="171">
        <v>2.1317696269222189E-3</v>
      </c>
      <c r="M26" s="171">
        <v>5.645769152E-4</v>
      </c>
      <c r="N26" s="168">
        <v>2.12538945801283E-3</v>
      </c>
      <c r="O26" s="168">
        <v>4.9176588822300005E-4</v>
      </c>
      <c r="P26" s="168">
        <v>9.3683384305708083E-4</v>
      </c>
      <c r="Q26" s="168">
        <v>2.6586141743504117E-4</v>
      </c>
      <c r="R26" s="169"/>
      <c r="Y26" s="169" t="s">
        <v>111</v>
      </c>
      <c r="Z26" s="168">
        <v>1.8413205055871202E-4</v>
      </c>
      <c r="AA26" s="168">
        <v>1.1555416280764668E-4</v>
      </c>
    </row>
    <row r="27" spans="1:27">
      <c r="A27" s="172" t="s">
        <v>65</v>
      </c>
      <c r="B27" s="171">
        <v>1.7514905687786603E-3</v>
      </c>
      <c r="C27" s="171">
        <v>1.1421869319699113E-3</v>
      </c>
      <c r="D27" s="170" t="s">
        <v>65</v>
      </c>
      <c r="E27" s="168">
        <v>1.5606801844476297E-3</v>
      </c>
      <c r="F27" s="168">
        <v>9.7791449484033351E-4</v>
      </c>
      <c r="G27" s="169" t="s">
        <v>94</v>
      </c>
      <c r="H27" s="168">
        <v>1.1409382443278099E-4</v>
      </c>
      <c r="I27" s="168">
        <v>1.1082645653372999E-4</v>
      </c>
      <c r="K27" s="169" t="s">
        <v>57</v>
      </c>
      <c r="L27" s="171">
        <v>2.5315453599887901E-3</v>
      </c>
      <c r="M27" s="171">
        <v>2.8702031796589999E-3</v>
      </c>
      <c r="N27" s="168">
        <v>8.7827039512926985E-3</v>
      </c>
      <c r="O27" s="168">
        <v>3.6923348172850003E-3</v>
      </c>
      <c r="P27" s="168">
        <v>1.0543602915926071E-3</v>
      </c>
      <c r="Q27" s="168">
        <v>1.4987476975798521E-3</v>
      </c>
      <c r="R27" s="169"/>
      <c r="Y27" s="169" t="s">
        <v>115</v>
      </c>
      <c r="Z27" s="168">
        <v>4.1365322708020003E-5</v>
      </c>
      <c r="AA27" s="168">
        <v>1.5333651311493667E-4</v>
      </c>
    </row>
    <row r="28" spans="1:27">
      <c r="A28" s="172" t="s">
        <v>81</v>
      </c>
      <c r="B28" s="171">
        <v>4.5040485384050005E-4</v>
      </c>
      <c r="C28" s="171">
        <v>3.4990865322055551E-4</v>
      </c>
      <c r="D28" s="170" t="s">
        <v>81</v>
      </c>
      <c r="E28" s="168">
        <v>5.4445850546438904E-4</v>
      </c>
      <c r="F28" s="168">
        <v>3.1372004424255555E-4</v>
      </c>
      <c r="G28" s="169" t="s">
        <v>16</v>
      </c>
      <c r="H28" s="168">
        <v>1.1926401966755899E-3</v>
      </c>
      <c r="I28" s="168">
        <v>1.8454816997853967E-3</v>
      </c>
      <c r="K28" s="169" t="s">
        <v>30</v>
      </c>
      <c r="L28" s="171">
        <v>7.3042965709549986E-3</v>
      </c>
      <c r="M28" s="171">
        <v>5.5032965927722215E-3</v>
      </c>
      <c r="N28" s="168">
        <v>8.0962263681708009E-3</v>
      </c>
      <c r="O28" s="168">
        <v>7.4469222696541097E-3</v>
      </c>
      <c r="P28" s="168">
        <v>6.5407624467826997E-3</v>
      </c>
      <c r="Q28" s="168">
        <v>1.4049853115764555E-3</v>
      </c>
      <c r="R28" s="169"/>
      <c r="Y28" s="169" t="s">
        <v>116</v>
      </c>
      <c r="Z28" s="168">
        <v>6.7227780614215993E-5</v>
      </c>
      <c r="AA28" s="168">
        <v>1.116813033755E-5</v>
      </c>
    </row>
    <row r="29" spans="1:27">
      <c r="A29" s="172" t="s">
        <v>59</v>
      </c>
      <c r="B29" s="171">
        <v>2.1317696269222189E-3</v>
      </c>
      <c r="C29" s="171">
        <v>5.645769152E-4</v>
      </c>
      <c r="D29" s="170" t="s">
        <v>59</v>
      </c>
      <c r="E29" s="168">
        <v>2.12538945801283E-3</v>
      </c>
      <c r="F29" s="168">
        <v>4.9176588822300005E-4</v>
      </c>
      <c r="G29" s="169" t="s">
        <v>89</v>
      </c>
      <c r="H29" s="168">
        <v>6.9307633038391E-5</v>
      </c>
      <c r="I29" s="168">
        <v>8.9631572418205554E-4</v>
      </c>
      <c r="K29" s="169" t="s">
        <v>31</v>
      </c>
      <c r="L29" s="171">
        <v>6.6084972999799997E-3</v>
      </c>
      <c r="M29" s="171">
        <v>1.1835662505752222E-2</v>
      </c>
      <c r="N29" s="168">
        <v>5.2671084453192003E-3</v>
      </c>
      <c r="O29" s="168">
        <v>9.6513788259344445E-3</v>
      </c>
      <c r="P29" s="168">
        <v>5.2722990832665007E-3</v>
      </c>
      <c r="Q29" s="168">
        <v>4.7527925108422232E-3</v>
      </c>
      <c r="R29" s="169"/>
      <c r="Y29" s="169" t="s">
        <v>106</v>
      </c>
      <c r="Z29" s="168">
        <v>9.8717111287190004E-5</v>
      </c>
      <c r="AA29" s="168">
        <v>4.603429844412511E-4</v>
      </c>
    </row>
    <row r="30" spans="1:27">
      <c r="A30" s="172" t="s">
        <v>57</v>
      </c>
      <c r="B30" s="171">
        <v>2.5315453599887901E-3</v>
      </c>
      <c r="C30" s="171">
        <v>2.8702031796589999E-3</v>
      </c>
      <c r="D30" s="170" t="s">
        <v>57</v>
      </c>
      <c r="E30" s="168">
        <v>8.7827039512926985E-3</v>
      </c>
      <c r="F30" s="168">
        <v>3.6923348172850003E-3</v>
      </c>
      <c r="G30" s="169" t="s">
        <v>8</v>
      </c>
      <c r="H30" s="168">
        <v>0.13424882176551997</v>
      </c>
      <c r="I30" s="168">
        <v>0.22332160257275563</v>
      </c>
      <c r="K30" s="169" t="s">
        <v>41</v>
      </c>
      <c r="L30" s="171">
        <v>4.3741466778927001E-3</v>
      </c>
      <c r="M30" s="171">
        <v>5.8639831938978888E-3</v>
      </c>
      <c r="N30" s="168">
        <v>6.1027211347236005E-3</v>
      </c>
      <c r="O30" s="168">
        <v>6.4659594764490003E-3</v>
      </c>
      <c r="P30" s="168">
        <v>1.4757193681515001E-3</v>
      </c>
      <c r="Q30" s="168">
        <v>8.5622838312315332E-4</v>
      </c>
      <c r="R30" s="169"/>
      <c r="Y30" s="169" t="s">
        <v>112</v>
      </c>
      <c r="Z30" s="168">
        <v>1.6433617330599001E-4</v>
      </c>
      <c r="AA30" s="168">
        <v>2.2354539770059781E-4</v>
      </c>
    </row>
    <row r="31" spans="1:27">
      <c r="A31" s="172" t="s">
        <v>30</v>
      </c>
      <c r="B31" s="171">
        <v>7.3042965709549986E-3</v>
      </c>
      <c r="C31" s="171">
        <v>5.5032965927722215E-3</v>
      </c>
      <c r="D31" s="170" t="s">
        <v>67</v>
      </c>
      <c r="E31" s="168">
        <v>8.7540290269938416E-4</v>
      </c>
      <c r="F31" s="168">
        <v>3.9906052863364442E-4</v>
      </c>
      <c r="G31" s="169" t="s">
        <v>40</v>
      </c>
      <c r="H31" s="168">
        <v>4.0059766904653799E-4</v>
      </c>
      <c r="I31" s="168">
        <v>4.2043202509690002E-4</v>
      </c>
      <c r="K31" s="169" t="s">
        <v>58</v>
      </c>
      <c r="L31" s="171">
        <v>1.4772617664894181E-3</v>
      </c>
      <c r="M31" s="171">
        <v>3.0150169621681109E-3</v>
      </c>
      <c r="N31" s="168">
        <v>2.39603899539398E-3</v>
      </c>
      <c r="O31" s="168">
        <v>5.7613401647022364E-3</v>
      </c>
      <c r="P31" s="168">
        <v>2.4858515191027001E-4</v>
      </c>
      <c r="Q31" s="168">
        <v>4.2557299520810444E-4</v>
      </c>
      <c r="R31" s="169"/>
      <c r="Y31" s="169" t="s">
        <v>114</v>
      </c>
      <c r="Z31" s="168">
        <v>1.0475566255252E-4</v>
      </c>
      <c r="AA31" s="168">
        <v>1.8991887889471999E-4</v>
      </c>
    </row>
    <row r="32" spans="1:27">
      <c r="A32" s="172" t="s">
        <v>31</v>
      </c>
      <c r="B32" s="171">
        <v>6.6084972999799997E-3</v>
      </c>
      <c r="C32" s="171">
        <v>1.1835662505752222E-2</v>
      </c>
      <c r="D32" s="170" t="s">
        <v>30</v>
      </c>
      <c r="E32" s="168">
        <v>8.0962263681708009E-3</v>
      </c>
      <c r="F32" s="168">
        <v>7.4469222696541097E-3</v>
      </c>
      <c r="G32" s="169" t="s">
        <v>65</v>
      </c>
      <c r="H32" s="168">
        <v>6.602183045554211E-4</v>
      </c>
      <c r="I32" s="168">
        <v>2.5836304178425114E-4</v>
      </c>
      <c r="K32" s="169" t="s">
        <v>64</v>
      </c>
      <c r="L32" s="171">
        <v>1.1468642720370897E-3</v>
      </c>
      <c r="M32" s="171">
        <v>1.4933590200872111E-3</v>
      </c>
      <c r="N32" s="168">
        <v>3.8423854461743893E-3</v>
      </c>
      <c r="O32" s="168">
        <v>1.7972249485971445E-3</v>
      </c>
      <c r="P32" s="168">
        <v>1.0834848144269621E-3</v>
      </c>
      <c r="Q32" s="168">
        <v>1.1191288206334111E-3</v>
      </c>
      <c r="R32" s="169"/>
      <c r="Y32" s="169" t="s">
        <v>107</v>
      </c>
      <c r="Z32" s="168">
        <v>1.5074017260554001E-4</v>
      </c>
      <c r="AA32" s="168">
        <v>4.1239358015019215E-4</v>
      </c>
    </row>
    <row r="33" spans="1:32">
      <c r="A33" s="172" t="s">
        <v>41</v>
      </c>
      <c r="B33" s="171">
        <v>4.3741466778927001E-3</v>
      </c>
      <c r="C33" s="171">
        <v>5.8639831938978888E-3</v>
      </c>
      <c r="D33" s="170" t="s">
        <v>31</v>
      </c>
      <c r="E33" s="168">
        <v>5.2671084453192003E-3</v>
      </c>
      <c r="F33" s="168">
        <v>9.6513788259344445E-3</v>
      </c>
      <c r="G33" s="169" t="s">
        <v>81</v>
      </c>
      <c r="H33" s="168">
        <v>2.0808496800414099E-4</v>
      </c>
      <c r="I33" s="168">
        <v>7.4691929585742211E-5</v>
      </c>
      <c r="K33" s="169" t="s">
        <v>66</v>
      </c>
      <c r="L33" s="171">
        <v>1.673526792928219E-3</v>
      </c>
      <c r="M33" s="171">
        <v>1.368534451994222E-3</v>
      </c>
      <c r="N33" s="168">
        <v>1.3091362612954898E-3</v>
      </c>
      <c r="O33" s="168">
        <v>8.7397226914177775E-4</v>
      </c>
      <c r="P33" s="168">
        <v>7.8997330344184014E-4</v>
      </c>
      <c r="Q33" s="168">
        <v>2.7178039981792221E-4</v>
      </c>
      <c r="R33" s="169"/>
      <c r="Y33" s="169" t="s">
        <v>108</v>
      </c>
      <c r="Z33" s="168">
        <v>1.0303429475587301E-4</v>
      </c>
      <c r="AA33" s="168">
        <v>4.1122409595687777E-4</v>
      </c>
    </row>
    <row r="34" spans="1:32">
      <c r="A34" s="172" t="s">
        <v>58</v>
      </c>
      <c r="B34" s="171">
        <v>1.4772617664894181E-3</v>
      </c>
      <c r="C34" s="171">
        <v>3.0150169621681109E-3</v>
      </c>
      <c r="D34" s="170" t="s">
        <v>41</v>
      </c>
      <c r="E34" s="168">
        <v>6.1027211347236005E-3</v>
      </c>
      <c r="F34" s="168">
        <v>6.4659594764490003E-3</v>
      </c>
      <c r="G34" s="169" t="s">
        <v>59</v>
      </c>
      <c r="H34" s="168">
        <v>9.3683384305708083E-4</v>
      </c>
      <c r="I34" s="168">
        <v>2.6586141743504117E-4</v>
      </c>
      <c r="K34" s="169" t="s">
        <v>61</v>
      </c>
      <c r="L34" s="171">
        <v>2.0865129563048999E-3</v>
      </c>
      <c r="M34" s="171">
        <v>1.4643136104703332E-3</v>
      </c>
      <c r="N34" s="168">
        <v>1.3928161701447022E-3</v>
      </c>
      <c r="O34" s="168">
        <v>3.3885331850416651E-3</v>
      </c>
      <c r="P34" s="168">
        <v>1.3984106807651002E-3</v>
      </c>
      <c r="Q34" s="168">
        <v>1.964424513577567E-3</v>
      </c>
      <c r="R34" s="169"/>
    </row>
    <row r="35" spans="1:32">
      <c r="A35" s="172" t="s">
        <v>74</v>
      </c>
      <c r="B35" s="171">
        <v>1.0470463134835898E-3</v>
      </c>
      <c r="C35" s="171">
        <v>2.5803338041457778E-4</v>
      </c>
      <c r="D35" s="170" t="s">
        <v>58</v>
      </c>
      <c r="E35" s="168">
        <v>2.39603899539398E-3</v>
      </c>
      <c r="F35" s="168">
        <v>5.7613401647022364E-3</v>
      </c>
      <c r="G35" s="169" t="s">
        <v>57</v>
      </c>
      <c r="H35" s="168">
        <v>1.0543602915926071E-3</v>
      </c>
      <c r="I35" s="168">
        <v>1.4987476975798521E-3</v>
      </c>
      <c r="K35" s="169" t="s">
        <v>63</v>
      </c>
      <c r="L35" s="171">
        <v>1.9572165040103E-3</v>
      </c>
      <c r="M35" s="171">
        <v>1.1314666208938891E-3</v>
      </c>
      <c r="N35" s="168">
        <v>1.1342873771217001E-3</v>
      </c>
      <c r="O35" s="168">
        <v>1.7650118222783335E-3</v>
      </c>
      <c r="P35" s="168">
        <v>7.9848539509376102E-4</v>
      </c>
      <c r="Q35" s="168">
        <v>4.1178982294708892E-4</v>
      </c>
      <c r="R35" s="169"/>
    </row>
    <row r="36" spans="1:32">
      <c r="A36" s="172" t="s">
        <v>64</v>
      </c>
      <c r="B36" s="171">
        <v>1.1468642720370897E-3</v>
      </c>
      <c r="C36" s="171">
        <v>1.4933590200872111E-3</v>
      </c>
      <c r="D36" s="170" t="s">
        <v>74</v>
      </c>
      <c r="E36" s="168">
        <v>4.2362787560029896E-4</v>
      </c>
      <c r="F36" s="168">
        <v>3.5365463855846333E-4</v>
      </c>
      <c r="G36" s="169" t="s">
        <v>67</v>
      </c>
      <c r="H36" s="168">
        <v>1.4700261418772501E-3</v>
      </c>
      <c r="I36" s="168">
        <v>3.0866988175214441E-4</v>
      </c>
      <c r="K36" s="169" t="s">
        <v>48</v>
      </c>
      <c r="L36" s="171">
        <v>3.6086496153642997E-3</v>
      </c>
      <c r="M36" s="171">
        <v>3.9513410155118892E-3</v>
      </c>
      <c r="N36" s="168">
        <v>3.4404503605737018E-3</v>
      </c>
      <c r="O36" s="168">
        <v>2.831961921861333E-3</v>
      </c>
      <c r="P36" s="168">
        <v>1.17538412630822E-3</v>
      </c>
      <c r="Q36" s="168">
        <v>3.9202295186391116E-4</v>
      </c>
      <c r="R36" s="169"/>
    </row>
    <row r="37" spans="1:32">
      <c r="A37" s="172" t="s">
        <v>66</v>
      </c>
      <c r="B37" s="171">
        <v>1.673526792928219E-3</v>
      </c>
      <c r="C37" s="171">
        <v>1.368534451994222E-3</v>
      </c>
      <c r="D37" s="170" t="s">
        <v>64</v>
      </c>
      <c r="E37" s="168">
        <v>3.8423854461743893E-3</v>
      </c>
      <c r="F37" s="168">
        <v>1.7972249485971445E-3</v>
      </c>
      <c r="G37" s="169" t="s">
        <v>30</v>
      </c>
      <c r="H37" s="168">
        <v>6.5407624467826997E-3</v>
      </c>
      <c r="I37" s="168">
        <v>1.4049853115764555E-3</v>
      </c>
      <c r="K37" s="169" t="s">
        <v>70</v>
      </c>
      <c r="L37" s="171">
        <v>1.3860631569432998E-3</v>
      </c>
      <c r="M37" s="171">
        <v>1.1809201599762222E-3</v>
      </c>
      <c r="N37" s="168">
        <v>1.204385721463395E-3</v>
      </c>
      <c r="O37" s="168">
        <v>1.8013111356058296E-3</v>
      </c>
      <c r="P37" s="168">
        <v>1.03872157714652E-4</v>
      </c>
      <c r="Q37" s="168">
        <v>3.7319326211987774E-4</v>
      </c>
      <c r="R37" s="169"/>
    </row>
    <row r="38" spans="1:32">
      <c r="A38" s="172" t="s">
        <v>61</v>
      </c>
      <c r="B38" s="171">
        <v>2.0865129563048999E-3</v>
      </c>
      <c r="C38" s="171">
        <v>1.4643136104703332E-3</v>
      </c>
      <c r="D38" s="170" t="s">
        <v>66</v>
      </c>
      <c r="E38" s="168">
        <v>1.3091362612954898E-3</v>
      </c>
      <c r="F38" s="168">
        <v>8.7397226914177775E-4</v>
      </c>
      <c r="G38" s="169" t="s">
        <v>31</v>
      </c>
      <c r="H38" s="168">
        <v>5.2722990832665007E-3</v>
      </c>
      <c r="I38" s="168">
        <v>4.7527925108422232E-3</v>
      </c>
      <c r="K38" s="169" t="s">
        <v>49</v>
      </c>
      <c r="L38" s="171">
        <v>3.7153409537044003E-3</v>
      </c>
      <c r="M38" s="171">
        <v>3.6578653002648886E-3</v>
      </c>
      <c r="N38" s="168">
        <v>5.0042960466319796E-3</v>
      </c>
      <c r="O38" s="168">
        <v>7.9502226407805552E-3</v>
      </c>
      <c r="P38" s="168">
        <v>1.8913866421528998E-3</v>
      </c>
      <c r="Q38" s="168">
        <v>1.0753083333909555E-3</v>
      </c>
      <c r="R38" s="169"/>
    </row>
    <row r="39" spans="1:32" ht="15.5">
      <c r="A39" s="172" t="s">
        <v>97</v>
      </c>
      <c r="B39" s="171">
        <v>1.3312064690608997E-5</v>
      </c>
      <c r="C39" s="171">
        <v>5.8412838315444446E-6</v>
      </c>
      <c r="D39" s="170" t="s">
        <v>61</v>
      </c>
      <c r="E39" s="168">
        <v>1.3928161701447022E-3</v>
      </c>
      <c r="F39" s="168">
        <v>3.3885331850416651E-3</v>
      </c>
      <c r="G39" s="169" t="s">
        <v>41</v>
      </c>
      <c r="H39" s="168">
        <v>1.4757193681515001E-3</v>
      </c>
      <c r="I39" s="168">
        <v>8.5622838312315332E-4</v>
      </c>
      <c r="K39" s="169" t="s">
        <v>3</v>
      </c>
      <c r="L39" s="171">
        <v>7.8010567654488994E-2</v>
      </c>
      <c r="M39" s="171">
        <v>0.10103674794114442</v>
      </c>
      <c r="N39" s="168">
        <v>8.0704215599778001E-2</v>
      </c>
      <c r="O39" s="168">
        <v>0.14163561188199889</v>
      </c>
      <c r="P39" s="168">
        <v>7.1528895341949991E-2</v>
      </c>
      <c r="Q39" s="168">
        <v>8.8406398871152231E-2</v>
      </c>
      <c r="R39" s="169"/>
      <c r="Y39" s="173"/>
      <c r="Z39" s="173" t="s">
        <v>190</v>
      </c>
      <c r="AA39" s="173" t="s">
        <v>189</v>
      </c>
      <c r="AB39" s="173" t="s">
        <v>188</v>
      </c>
      <c r="AC39" s="173" t="s">
        <v>187</v>
      </c>
      <c r="AD39" s="173" t="s">
        <v>186</v>
      </c>
      <c r="AE39" s="173" t="s">
        <v>185</v>
      </c>
      <c r="AF39" s="173" t="s">
        <v>184</v>
      </c>
    </row>
    <row r="40" spans="1:32" ht="15.5">
      <c r="A40" s="172" t="s">
        <v>63</v>
      </c>
      <c r="B40" s="171">
        <v>1.9572165040103E-3</v>
      </c>
      <c r="C40" s="171">
        <v>1.1314666208938891E-3</v>
      </c>
      <c r="D40" s="170" t="s">
        <v>63</v>
      </c>
      <c r="E40" s="168">
        <v>1.1342873771217001E-3</v>
      </c>
      <c r="F40" s="168">
        <v>1.7650118222783335E-3</v>
      </c>
      <c r="G40" s="169" t="s">
        <v>58</v>
      </c>
      <c r="H40" s="168">
        <v>2.4858515191027001E-4</v>
      </c>
      <c r="I40" s="168">
        <v>4.2557299520810444E-4</v>
      </c>
      <c r="K40" s="169" t="s">
        <v>2</v>
      </c>
      <c r="L40" s="171">
        <v>0.13319715553206998</v>
      </c>
      <c r="M40" s="171">
        <v>6.5716619357666664E-2</v>
      </c>
      <c r="N40" s="168">
        <v>0.13633131018245598</v>
      </c>
      <c r="O40" s="168">
        <v>5.3583424487457787E-2</v>
      </c>
      <c r="P40" s="168">
        <v>6.8216038822840025E-2</v>
      </c>
      <c r="Q40" s="168">
        <v>3.19000835016E-2</v>
      </c>
      <c r="R40" s="169"/>
      <c r="Y40" s="175" t="s">
        <v>118</v>
      </c>
      <c r="Z40" s="173">
        <f>COUNTIF(K$3:K$68,"Bacteroidetes*")</f>
        <v>8</v>
      </c>
      <c r="AA40" s="173">
        <v>0</v>
      </c>
      <c r="AB40" s="173">
        <v>1</v>
      </c>
      <c r="AC40" s="173">
        <v>0</v>
      </c>
      <c r="AD40" s="173">
        <v>0</v>
      </c>
      <c r="AE40" s="173">
        <v>1</v>
      </c>
      <c r="AF40" s="173">
        <f>COUNTIF(Y$17:Y$33,"Bacteroidetes*")</f>
        <v>1</v>
      </c>
    </row>
    <row r="41" spans="1:32" ht="15.5">
      <c r="A41" s="172" t="s">
        <v>48</v>
      </c>
      <c r="B41" s="171">
        <v>3.6086496153642997E-3</v>
      </c>
      <c r="C41" s="171">
        <v>3.9513410155118892E-3</v>
      </c>
      <c r="D41" s="170" t="s">
        <v>55</v>
      </c>
      <c r="E41" s="168">
        <v>5.3884742173134002E-4</v>
      </c>
      <c r="F41" s="168">
        <v>5.7340055314577675E-4</v>
      </c>
      <c r="G41" s="169" t="s">
        <v>64</v>
      </c>
      <c r="H41" s="168">
        <v>1.0834848144269621E-3</v>
      </c>
      <c r="I41" s="168">
        <v>1.1191288206334111E-3</v>
      </c>
      <c r="K41" s="169" t="s">
        <v>10</v>
      </c>
      <c r="L41" s="171">
        <v>7.1995699448077002E-2</v>
      </c>
      <c r="M41" s="171">
        <v>6.2271699755683335E-2</v>
      </c>
      <c r="N41" s="168">
        <v>5.4885373622455005E-2</v>
      </c>
      <c r="O41" s="168">
        <v>5.923546730252701E-2</v>
      </c>
      <c r="P41" s="168">
        <v>3.4158395611592E-2</v>
      </c>
      <c r="Q41" s="168">
        <v>1.3040000008094445E-2</v>
      </c>
      <c r="R41" s="169"/>
      <c r="Y41" s="175" t="s">
        <v>119</v>
      </c>
      <c r="Z41" s="173">
        <f>COUNTIF(K$3:K$68,"Fusobacteria*")</f>
        <v>3</v>
      </c>
      <c r="AA41" s="173">
        <v>0</v>
      </c>
      <c r="AB41" s="173">
        <v>0</v>
      </c>
      <c r="AC41" s="173">
        <v>0</v>
      </c>
      <c r="AD41" s="173">
        <v>1</v>
      </c>
      <c r="AE41" s="173">
        <v>0</v>
      </c>
      <c r="AF41" s="173">
        <f>COUNTIF(Y$17:Y$33,"Fusobacteria*")</f>
        <v>0</v>
      </c>
    </row>
    <row r="42" spans="1:32" ht="15.5">
      <c r="A42" s="172" t="s">
        <v>70</v>
      </c>
      <c r="B42" s="171">
        <v>1.3860631569432998E-3</v>
      </c>
      <c r="C42" s="171">
        <v>1.1809201599762222E-3</v>
      </c>
      <c r="D42" s="170" t="s">
        <v>48</v>
      </c>
      <c r="E42" s="168">
        <v>3.4404503605737018E-3</v>
      </c>
      <c r="F42" s="168">
        <v>2.831961921861333E-3</v>
      </c>
      <c r="G42" s="169" t="s">
        <v>66</v>
      </c>
      <c r="H42" s="168">
        <v>7.8997330344184014E-4</v>
      </c>
      <c r="I42" s="168">
        <v>2.7178039981792221E-4</v>
      </c>
      <c r="K42" s="169" t="s">
        <v>96</v>
      </c>
      <c r="L42" s="171">
        <v>4.9561010517419992E-5</v>
      </c>
      <c r="M42" s="171">
        <v>1.2658911861751112E-5</v>
      </c>
      <c r="N42" s="168">
        <v>5.9904784136464E-5</v>
      </c>
      <c r="O42" s="168">
        <v>2.9591469928123336E-5</v>
      </c>
      <c r="P42" s="168">
        <v>2.7809041670413001E-5</v>
      </c>
      <c r="Q42" s="168">
        <v>1.3850882788033335E-5</v>
      </c>
      <c r="R42" s="169"/>
      <c r="Y42" s="175" t="s">
        <v>117</v>
      </c>
      <c r="Z42" s="173">
        <f>COUNTIF(K$3:K$68,"Firmicutes*")</f>
        <v>24</v>
      </c>
      <c r="AA42" s="173">
        <v>1</v>
      </c>
      <c r="AB42" s="173">
        <v>1</v>
      </c>
      <c r="AC42" s="173">
        <v>3</v>
      </c>
      <c r="AD42" s="173">
        <v>2</v>
      </c>
      <c r="AE42" s="173">
        <v>0</v>
      </c>
      <c r="AF42" s="173">
        <f>COUNTIF(Y$17:Y$33,"Firmicutes*")</f>
        <v>3</v>
      </c>
    </row>
    <row r="43" spans="1:32" ht="15.5">
      <c r="A43" s="172" t="s">
        <v>49</v>
      </c>
      <c r="B43" s="171">
        <v>3.7153409537044003E-3</v>
      </c>
      <c r="C43" s="171">
        <v>3.6578653002648886E-3</v>
      </c>
      <c r="D43" s="170" t="s">
        <v>70</v>
      </c>
      <c r="E43" s="168">
        <v>1.204385721463395E-3</v>
      </c>
      <c r="F43" s="168">
        <v>1.8013111356058296E-3</v>
      </c>
      <c r="G43" s="169" t="s">
        <v>61</v>
      </c>
      <c r="H43" s="168">
        <v>1.3984106807651002E-3</v>
      </c>
      <c r="I43" s="168">
        <v>1.964424513577567E-3</v>
      </c>
      <c r="K43" s="169" t="s">
        <v>52</v>
      </c>
      <c r="L43" s="171">
        <v>2.1066274360084003E-4</v>
      </c>
      <c r="M43" s="171">
        <v>3.7761026317195082E-3</v>
      </c>
      <c r="N43" s="168">
        <v>5.2957017830372643E-3</v>
      </c>
      <c r="O43" s="168">
        <v>1.9815971860763666E-4</v>
      </c>
      <c r="P43" s="168">
        <v>4.07713932302643E-4</v>
      </c>
      <c r="Q43" s="168">
        <v>2.8827157302076662E-4</v>
      </c>
      <c r="R43" s="169"/>
      <c r="Y43" s="175" t="s">
        <v>126</v>
      </c>
      <c r="Z43" s="173">
        <f>COUNTIF(K$3:K$68,"Proteobacteria*")</f>
        <v>20</v>
      </c>
      <c r="AA43" s="173">
        <v>1</v>
      </c>
      <c r="AB43" s="173">
        <v>0</v>
      </c>
      <c r="AC43" s="173">
        <v>2</v>
      </c>
      <c r="AD43" s="173">
        <v>0</v>
      </c>
      <c r="AE43" s="173">
        <v>0</v>
      </c>
      <c r="AF43" s="173">
        <f>COUNTIF(Y$17:Y$33,"Proteobacteria*")</f>
        <v>10</v>
      </c>
    </row>
    <row r="44" spans="1:32" ht="15.5">
      <c r="A44" s="172" t="s">
        <v>3</v>
      </c>
      <c r="B44" s="171">
        <v>7.8010567654488994E-2</v>
      </c>
      <c r="C44" s="171">
        <v>0.10103674794114442</v>
      </c>
      <c r="D44" s="170" t="s">
        <v>49</v>
      </c>
      <c r="E44" s="168">
        <v>5.0042960466319796E-3</v>
      </c>
      <c r="F44" s="168">
        <v>7.9502226407805552E-3</v>
      </c>
      <c r="G44" s="169" t="s">
        <v>63</v>
      </c>
      <c r="H44" s="168">
        <v>7.9848539509376102E-4</v>
      </c>
      <c r="I44" s="168">
        <v>4.1178982294708892E-4</v>
      </c>
      <c r="K44" s="169" t="s">
        <v>38</v>
      </c>
      <c r="L44" s="171">
        <v>2.2478514348690196E-4</v>
      </c>
      <c r="M44" s="171">
        <v>6.9530499773606536E-3</v>
      </c>
      <c r="N44" s="168">
        <v>9.597367494695501E-4</v>
      </c>
      <c r="O44" s="168">
        <v>7.2349031729348895E-3</v>
      </c>
      <c r="P44" s="168">
        <v>9.3352250441665981E-4</v>
      </c>
      <c r="Q44" s="168">
        <v>4.3841316326218892E-3</v>
      </c>
      <c r="R44" s="169"/>
      <c r="Y44" s="175" t="s">
        <v>128</v>
      </c>
      <c r="Z44" s="173">
        <f>COUNTIF(K$3:K$68,"Spirochaetae*")</f>
        <v>1</v>
      </c>
      <c r="AA44" s="173">
        <v>0</v>
      </c>
      <c r="AB44" s="173">
        <v>0</v>
      </c>
      <c r="AC44" s="173">
        <v>0</v>
      </c>
      <c r="AD44" s="173">
        <v>0</v>
      </c>
      <c r="AE44" s="173">
        <v>0</v>
      </c>
      <c r="AF44" s="173">
        <f>COUNTIF(Y$17:Y$33,"Spirochatae*")</f>
        <v>0</v>
      </c>
    </row>
    <row r="45" spans="1:32" ht="15.5">
      <c r="A45" s="172" t="s">
        <v>2</v>
      </c>
      <c r="B45" s="171">
        <v>0.13319715553206998</v>
      </c>
      <c r="C45" s="171">
        <v>6.5716619357666664E-2</v>
      </c>
      <c r="D45" s="170" t="s">
        <v>3</v>
      </c>
      <c r="E45" s="168">
        <v>8.0704215599778001E-2</v>
      </c>
      <c r="F45" s="168">
        <v>0.14163561188199889</v>
      </c>
      <c r="G45" s="169" t="s">
        <v>55</v>
      </c>
      <c r="H45" s="168">
        <v>1.4969048286999898E-3</v>
      </c>
      <c r="I45" s="168">
        <v>6.2902038793117773E-4</v>
      </c>
      <c r="K45" s="169" t="s">
        <v>69</v>
      </c>
      <c r="L45" s="171">
        <v>9.1703732483618003E-5</v>
      </c>
      <c r="M45" s="171">
        <v>1.345346141290989E-3</v>
      </c>
      <c r="N45" s="168">
        <v>1.534834340931326E-3</v>
      </c>
      <c r="O45" s="168">
        <v>9.8139985781899985E-4</v>
      </c>
      <c r="P45" s="168">
        <v>5.7531877634656994E-3</v>
      </c>
      <c r="Q45" s="168">
        <v>1.1736410360143666E-2</v>
      </c>
      <c r="R45" s="169"/>
      <c r="Y45" s="175" t="s">
        <v>120</v>
      </c>
      <c r="Z45" s="173">
        <f>COUNTIF(K$3:K$68,"Actinobacteria*")</f>
        <v>5</v>
      </c>
      <c r="AA45" s="173">
        <v>0</v>
      </c>
      <c r="AB45" s="173">
        <v>0</v>
      </c>
      <c r="AC45" s="173">
        <v>0</v>
      </c>
      <c r="AD45" s="173">
        <v>0</v>
      </c>
      <c r="AE45" s="173">
        <v>0</v>
      </c>
      <c r="AF45" s="173">
        <f>COUNTIF(Y$17:Y$33,"Actinobacteria*")</f>
        <v>1</v>
      </c>
    </row>
    <row r="46" spans="1:32" ht="15.5">
      <c r="A46" s="172" t="s">
        <v>10</v>
      </c>
      <c r="B46" s="171">
        <v>7.1995699448077002E-2</v>
      </c>
      <c r="C46" s="171">
        <v>6.2271699755683335E-2</v>
      </c>
      <c r="D46" s="170" t="s">
        <v>2</v>
      </c>
      <c r="E46" s="168">
        <v>0.13633131018245598</v>
      </c>
      <c r="F46" s="168">
        <v>5.3583424487457787E-2</v>
      </c>
      <c r="G46" s="169" t="s">
        <v>48</v>
      </c>
      <c r="H46" s="168">
        <v>1.17538412630822E-3</v>
      </c>
      <c r="I46" s="168">
        <v>3.9202295186391116E-4</v>
      </c>
      <c r="K46" s="169" t="s">
        <v>39</v>
      </c>
      <c r="L46" s="171">
        <v>1.1957901976530081E-3</v>
      </c>
      <c r="M46" s="171">
        <v>6.1174132986969E-3</v>
      </c>
      <c r="N46" s="168">
        <v>4.4292667963076807E-3</v>
      </c>
      <c r="O46" s="168">
        <v>1.3435290648136478E-2</v>
      </c>
      <c r="P46" s="168">
        <v>3.2226483338449997E-3</v>
      </c>
      <c r="Q46" s="168">
        <v>1.0258628072873335E-2</v>
      </c>
      <c r="R46" s="169"/>
      <c r="Y46" s="175" t="s">
        <v>127</v>
      </c>
      <c r="Z46" s="173">
        <f>66-SUM(Z40:Z45)</f>
        <v>5</v>
      </c>
      <c r="AA46" s="173">
        <v>0</v>
      </c>
      <c r="AB46" s="173">
        <v>1</v>
      </c>
      <c r="AC46" s="173">
        <v>2</v>
      </c>
      <c r="AD46" s="173">
        <v>2</v>
      </c>
      <c r="AE46" s="173">
        <v>0</v>
      </c>
      <c r="AF46" s="173">
        <v>2</v>
      </c>
    </row>
    <row r="47" spans="1:32" ht="15.5">
      <c r="A47" s="172" t="s">
        <v>33</v>
      </c>
      <c r="B47" s="171">
        <v>6.5408969117187786E-3</v>
      </c>
      <c r="C47" s="171">
        <v>1.2005526743415111E-3</v>
      </c>
      <c r="D47" s="170" t="s">
        <v>10</v>
      </c>
      <c r="E47" s="168">
        <v>5.4885373622455005E-2</v>
      </c>
      <c r="F47" s="168">
        <v>5.923546730252701E-2</v>
      </c>
      <c r="G47" s="169" t="s">
        <v>70</v>
      </c>
      <c r="H47" s="168">
        <v>1.03872157714652E-4</v>
      </c>
      <c r="I47" s="168">
        <v>3.7319326211987774E-4</v>
      </c>
      <c r="K47" s="169" t="s">
        <v>78</v>
      </c>
      <c r="L47" s="171">
        <v>3.1366850051873E-4</v>
      </c>
      <c r="M47" s="171">
        <v>9.3745731103233546E-4</v>
      </c>
      <c r="N47" s="168">
        <v>9.1799596080366693E-3</v>
      </c>
      <c r="O47" s="168">
        <v>7.4131419607146665E-4</v>
      </c>
      <c r="P47" s="168">
        <v>9.4016789481842004E-5</v>
      </c>
      <c r="Q47" s="168">
        <v>4.2001023205526667E-4</v>
      </c>
      <c r="R47" s="169"/>
      <c r="Y47" s="174" t="s">
        <v>165</v>
      </c>
      <c r="Z47" s="173">
        <f>SUM(Z40:Z46)</f>
        <v>66</v>
      </c>
      <c r="AA47" s="173">
        <v>2</v>
      </c>
      <c r="AB47" s="173">
        <v>3</v>
      </c>
      <c r="AC47" s="173">
        <v>7</v>
      </c>
      <c r="AD47" s="173">
        <v>5</v>
      </c>
      <c r="AE47" s="173">
        <v>1</v>
      </c>
      <c r="AF47" s="173">
        <v>17</v>
      </c>
    </row>
    <row r="48" spans="1:32">
      <c r="A48" s="172" t="s">
        <v>96</v>
      </c>
      <c r="B48" s="171">
        <v>4.9561010517419992E-5</v>
      </c>
      <c r="C48" s="171">
        <v>1.2658911861751112E-5</v>
      </c>
      <c r="D48" s="170" t="s">
        <v>96</v>
      </c>
      <c r="E48" s="168">
        <v>5.9904784136464E-5</v>
      </c>
      <c r="F48" s="168">
        <v>2.9591469928123336E-5</v>
      </c>
      <c r="G48" s="169" t="s">
        <v>49</v>
      </c>
      <c r="H48" s="168">
        <v>1.8913866421528998E-3</v>
      </c>
      <c r="I48" s="168">
        <v>1.0753083333909555E-3</v>
      </c>
      <c r="K48" s="169" t="s">
        <v>68</v>
      </c>
      <c r="L48" s="171">
        <v>1.5013047649313999E-3</v>
      </c>
      <c r="M48" s="171">
        <v>1.0563541461948332E-3</v>
      </c>
      <c r="N48" s="168">
        <v>1.22547699772926E-3</v>
      </c>
      <c r="O48" s="168">
        <v>7.2177058954975553E-4</v>
      </c>
      <c r="P48" s="168">
        <v>1.5062334369293998E-3</v>
      </c>
      <c r="Q48" s="168">
        <v>7.0526943905788902E-4</v>
      </c>
      <c r="R48" s="169"/>
    </row>
    <row r="49" spans="1:19">
      <c r="A49" s="172" t="s">
        <v>52</v>
      </c>
      <c r="B49" s="171">
        <v>2.1066274360084003E-4</v>
      </c>
      <c r="C49" s="171">
        <v>3.7761026317195082E-3</v>
      </c>
      <c r="D49" s="170" t="s">
        <v>43</v>
      </c>
      <c r="E49" s="168">
        <v>3.3868566660138702E-4</v>
      </c>
      <c r="F49" s="168">
        <v>9.5833599096670392E-3</v>
      </c>
      <c r="G49" s="169" t="s">
        <v>113</v>
      </c>
      <c r="H49" s="168">
        <v>1.4942218935647998E-4</v>
      </c>
      <c r="I49" s="168">
        <v>2.3112035701863113E-4</v>
      </c>
      <c r="K49" s="169" t="s">
        <v>86</v>
      </c>
      <c r="L49" s="171">
        <v>4.9805525542183998E-5</v>
      </c>
      <c r="M49" s="171">
        <v>2.8849462192354444E-4</v>
      </c>
      <c r="N49" s="168">
        <v>4.8701889446640004E-5</v>
      </c>
      <c r="O49" s="168">
        <v>2.866105880069222E-4</v>
      </c>
      <c r="P49" s="168">
        <v>1.9728400482556E-3</v>
      </c>
      <c r="Q49" s="168">
        <v>1.913102255412222E-3</v>
      </c>
      <c r="R49" s="169"/>
    </row>
    <row r="50" spans="1:19">
      <c r="A50" s="172" t="s">
        <v>38</v>
      </c>
      <c r="B50" s="171">
        <v>2.2478514348690196E-4</v>
      </c>
      <c r="C50" s="171">
        <v>6.9530499773606536E-3</v>
      </c>
      <c r="D50" s="170" t="s">
        <v>1</v>
      </c>
      <c r="E50" s="168">
        <v>6.5939873476562395E-4</v>
      </c>
      <c r="F50" s="168">
        <v>8.6726228565234455E-3</v>
      </c>
      <c r="G50" s="169" t="s">
        <v>3</v>
      </c>
      <c r="H50" s="168">
        <v>7.1528895341949991E-2</v>
      </c>
      <c r="I50" s="168">
        <v>8.8406398871152231E-2</v>
      </c>
      <c r="K50" s="169" t="s">
        <v>15</v>
      </c>
      <c r="L50" s="171">
        <v>4.0286843143949008E-2</v>
      </c>
      <c r="M50" s="171">
        <v>5.1667780099866667E-2</v>
      </c>
      <c r="N50" s="168">
        <v>4.5183086936066E-2</v>
      </c>
      <c r="O50" s="168">
        <v>5.2093314279737776E-2</v>
      </c>
      <c r="P50" s="168">
        <v>8.2066585176780005E-2</v>
      </c>
      <c r="Q50" s="168">
        <v>5.616660766557223E-2</v>
      </c>
      <c r="R50" s="169"/>
    </row>
    <row r="51" spans="1:19">
      <c r="A51" s="172" t="s">
        <v>69</v>
      </c>
      <c r="B51" s="171">
        <v>9.1703732483618003E-5</v>
      </c>
      <c r="C51" s="171">
        <v>1.345346141290989E-3</v>
      </c>
      <c r="D51" s="170" t="s">
        <v>52</v>
      </c>
      <c r="E51" s="168">
        <v>5.2957017830372643E-3</v>
      </c>
      <c r="F51" s="168">
        <v>1.9815971860763666E-4</v>
      </c>
      <c r="G51" s="169" t="s">
        <v>36</v>
      </c>
      <c r="H51" s="168">
        <v>1.2112914588577E-5</v>
      </c>
      <c r="I51" s="168">
        <v>1.0777886030875556E-5</v>
      </c>
      <c r="K51" s="169" t="s">
        <v>80</v>
      </c>
      <c r="L51" s="171">
        <v>5.3178828014102003E-4</v>
      </c>
      <c r="M51" s="171">
        <v>5.4115424081691119E-4</v>
      </c>
      <c r="N51" s="168">
        <v>3.8697751535102199E-3</v>
      </c>
      <c r="O51" s="168">
        <v>8.2611268716799996E-4</v>
      </c>
      <c r="P51" s="168">
        <v>8.5808842645055013E-3</v>
      </c>
      <c r="Q51" s="168">
        <v>1.124129497149811E-2</v>
      </c>
      <c r="R51" s="169"/>
    </row>
    <row r="52" spans="1:19">
      <c r="A52" s="172" t="s">
        <v>39</v>
      </c>
      <c r="B52" s="171">
        <v>1.1957901976530081E-3</v>
      </c>
      <c r="C52" s="171">
        <v>6.1174132986969E-3</v>
      </c>
      <c r="D52" s="170" t="s">
        <v>38</v>
      </c>
      <c r="E52" s="168">
        <v>9.597367494695501E-4</v>
      </c>
      <c r="F52" s="168">
        <v>7.2349031729348895E-3</v>
      </c>
      <c r="G52" s="169" t="s">
        <v>2</v>
      </c>
      <c r="H52" s="168">
        <v>6.8216038822840025E-2</v>
      </c>
      <c r="I52" s="168">
        <v>3.19000835016E-2</v>
      </c>
      <c r="K52" s="169" t="s">
        <v>71</v>
      </c>
      <c r="L52" s="171">
        <v>6.5584347129600995E-4</v>
      </c>
      <c r="M52" s="171">
        <v>1.1711090629087776E-3</v>
      </c>
      <c r="N52" s="168">
        <v>7.6574080499359999E-4</v>
      </c>
      <c r="O52" s="168">
        <v>8.8319136746276678E-4</v>
      </c>
      <c r="P52" s="168">
        <v>1.1654686931127998E-3</v>
      </c>
      <c r="Q52" s="168">
        <v>9.1800797206655549E-4</v>
      </c>
      <c r="R52" s="169"/>
    </row>
    <row r="53" spans="1:19">
      <c r="A53" s="172" t="s">
        <v>28</v>
      </c>
      <c r="B53" s="171">
        <v>7.8198355377637994E-3</v>
      </c>
      <c r="C53" s="171">
        <v>8.4572227372279787E-3</v>
      </c>
      <c r="D53" s="170" t="s">
        <v>69</v>
      </c>
      <c r="E53" s="168">
        <v>1.534834340931326E-3</v>
      </c>
      <c r="F53" s="168">
        <v>9.8139985781899985E-4</v>
      </c>
      <c r="G53" s="169" t="s">
        <v>10</v>
      </c>
      <c r="H53" s="168">
        <v>3.4158395611592E-2</v>
      </c>
      <c r="I53" s="168">
        <v>1.3040000008094445E-2</v>
      </c>
      <c r="K53" s="169" t="s">
        <v>23</v>
      </c>
      <c r="L53" s="171">
        <v>1.3272186114568003E-2</v>
      </c>
      <c r="M53" s="171">
        <v>1.3649421280358891E-2</v>
      </c>
      <c r="N53" s="168">
        <v>1.2002416488652998E-2</v>
      </c>
      <c r="O53" s="168">
        <v>1.3704171809924667E-2</v>
      </c>
      <c r="P53" s="168">
        <v>6.7757196533020005E-3</v>
      </c>
      <c r="Q53" s="168">
        <v>5.8039551714911108E-3</v>
      </c>
      <c r="R53" s="169"/>
    </row>
    <row r="54" spans="1:19">
      <c r="A54" s="172" t="s">
        <v>78</v>
      </c>
      <c r="B54" s="171">
        <v>3.1366850051873E-4</v>
      </c>
      <c r="C54" s="171">
        <v>9.3745731103233546E-4</v>
      </c>
      <c r="D54" s="170" t="s">
        <v>39</v>
      </c>
      <c r="E54" s="168">
        <v>4.4292667963076807E-3</v>
      </c>
      <c r="F54" s="168">
        <v>1.3435290648136478E-2</v>
      </c>
      <c r="G54" s="169" t="s">
        <v>96</v>
      </c>
      <c r="H54" s="168">
        <v>2.7809041670413001E-5</v>
      </c>
      <c r="I54" s="168">
        <v>1.3850882788033335E-5</v>
      </c>
      <c r="K54" s="169" t="s">
        <v>79</v>
      </c>
      <c r="L54" s="171">
        <v>6.1278958789761002E-4</v>
      </c>
      <c r="M54" s="171">
        <v>9.2056031214360443E-4</v>
      </c>
      <c r="N54" s="168">
        <v>4.0601078640300104E-4</v>
      </c>
      <c r="O54" s="168">
        <v>5.1982707233217676E-4</v>
      </c>
      <c r="P54" s="168">
        <v>5.8819174492470998E-4</v>
      </c>
      <c r="Q54" s="168">
        <v>7.6601973143538898E-3</v>
      </c>
      <c r="R54" s="169"/>
    </row>
    <row r="55" spans="1:19">
      <c r="A55" s="172" t="s">
        <v>68</v>
      </c>
      <c r="B55" s="171">
        <v>1.5013047649313999E-3</v>
      </c>
      <c r="C55" s="171">
        <v>1.0563541461948332E-3</v>
      </c>
      <c r="D55" s="170" t="s">
        <v>28</v>
      </c>
      <c r="E55" s="168">
        <v>2.8835768095647002E-4</v>
      </c>
      <c r="F55" s="168">
        <v>6.3039211361255558E-4</v>
      </c>
      <c r="G55" s="169" t="s">
        <v>105</v>
      </c>
      <c r="H55" s="168">
        <v>1.0430967441548401E-4</v>
      </c>
      <c r="I55" s="168">
        <v>5.2875711066610446E-4</v>
      </c>
      <c r="K55" s="169" t="s">
        <v>50</v>
      </c>
      <c r="L55" s="171">
        <v>2.1783690667465001E-3</v>
      </c>
      <c r="M55" s="171">
        <v>3.900261530064667E-3</v>
      </c>
      <c r="N55" s="168">
        <v>3.2990182413102998E-3</v>
      </c>
      <c r="O55" s="168">
        <v>3.2797092061530001E-3</v>
      </c>
      <c r="P55" s="168">
        <v>2.9126664778401999E-2</v>
      </c>
      <c r="Q55" s="168">
        <v>7.6181139847577772E-3</v>
      </c>
      <c r="R55" s="169"/>
    </row>
    <row r="56" spans="1:19">
      <c r="A56" s="172" t="s">
        <v>86</v>
      </c>
      <c r="B56" s="171">
        <v>4.9805525542183998E-5</v>
      </c>
      <c r="C56" s="171">
        <v>2.8849462192354444E-4</v>
      </c>
      <c r="D56" s="170" t="s">
        <v>78</v>
      </c>
      <c r="E56" s="168">
        <v>9.1799596080366693E-3</v>
      </c>
      <c r="F56" s="168">
        <v>7.4131419607146665E-4</v>
      </c>
      <c r="G56" s="169" t="s">
        <v>43</v>
      </c>
      <c r="H56" s="168">
        <v>3.3337685815617993E-4</v>
      </c>
      <c r="I56" s="168">
        <v>4.2778021322929333E-4</v>
      </c>
      <c r="K56" s="169" t="s">
        <v>6</v>
      </c>
      <c r="L56" s="171">
        <v>7.0985348222830008E-2</v>
      </c>
      <c r="M56" s="171">
        <v>7.6410707044011109E-2</v>
      </c>
      <c r="N56" s="168">
        <v>0.15209523475948999</v>
      </c>
      <c r="O56" s="168">
        <v>5.7571464057773331E-2</v>
      </c>
      <c r="P56" s="168">
        <v>0.24736358502208003</v>
      </c>
      <c r="Q56" s="168">
        <v>0.27429692944166667</v>
      </c>
      <c r="R56" s="169"/>
    </row>
    <row r="57" spans="1:19">
      <c r="A57" s="172" t="s">
        <v>15</v>
      </c>
      <c r="B57" s="171">
        <v>4.0286843143949008E-2</v>
      </c>
      <c r="C57" s="171">
        <v>5.1667780099866667E-2</v>
      </c>
      <c r="D57" s="170" t="s">
        <v>68</v>
      </c>
      <c r="E57" s="168">
        <v>1.22547699772926E-3</v>
      </c>
      <c r="F57" s="168">
        <v>7.2177058954975553E-4</v>
      </c>
      <c r="G57" s="169" t="s">
        <v>110</v>
      </c>
      <c r="H57" s="168">
        <v>6.9361156525060005E-5</v>
      </c>
      <c r="I57" s="168">
        <v>3.1179425348143777E-4</v>
      </c>
      <c r="K57" s="169" t="s">
        <v>90</v>
      </c>
      <c r="L57" s="171">
        <v>5.9709800396949999E-5</v>
      </c>
      <c r="M57" s="171">
        <v>1.2376076670204888E-4</v>
      </c>
      <c r="N57" s="168">
        <v>1.18934487161225E-4</v>
      </c>
      <c r="O57" s="168">
        <v>2.0568880595163333E-4</v>
      </c>
      <c r="P57" s="168">
        <v>1.3991932134278998E-4</v>
      </c>
      <c r="Q57" s="168">
        <v>2.5275933087646666E-4</v>
      </c>
      <c r="R57" s="169"/>
    </row>
    <row r="58" spans="1:19">
      <c r="A58" s="172" t="s">
        <v>80</v>
      </c>
      <c r="B58" s="171">
        <v>5.3178828014102003E-4</v>
      </c>
      <c r="C58" s="171">
        <v>5.4115424081691119E-4</v>
      </c>
      <c r="D58" s="170" t="s">
        <v>86</v>
      </c>
      <c r="E58" s="168">
        <v>4.8701889446640004E-5</v>
      </c>
      <c r="F58" s="168">
        <v>2.866105880069222E-4</v>
      </c>
      <c r="G58" s="169" t="s">
        <v>29</v>
      </c>
      <c r="H58" s="168">
        <v>2.2279525080167299E-4</v>
      </c>
      <c r="I58" s="168">
        <v>1.0639624441309999E-4</v>
      </c>
      <c r="K58" s="169" t="s">
        <v>91</v>
      </c>
      <c r="L58" s="171">
        <v>8.6921481270869989E-5</v>
      </c>
      <c r="M58" s="171">
        <v>1.1739045013593334E-4</v>
      </c>
      <c r="N58" s="168">
        <v>1.1345661578360498E-4</v>
      </c>
      <c r="O58" s="168">
        <v>1.014602516216E-4</v>
      </c>
      <c r="P58" s="168">
        <v>2.3350396969551998E-4</v>
      </c>
      <c r="Q58" s="168">
        <v>2.8685192180777776E-4</v>
      </c>
      <c r="R58" s="169"/>
    </row>
    <row r="59" spans="1:19">
      <c r="A59" s="172" t="s">
        <v>71</v>
      </c>
      <c r="B59" s="171">
        <v>6.5584347129600995E-4</v>
      </c>
      <c r="C59" s="171">
        <v>1.1711090629087776E-3</v>
      </c>
      <c r="D59" s="170" t="s">
        <v>15</v>
      </c>
      <c r="E59" s="168">
        <v>4.5183086936066E-2</v>
      </c>
      <c r="F59" s="168">
        <v>5.2093314279737776E-2</v>
      </c>
      <c r="G59" s="169" t="s">
        <v>1</v>
      </c>
      <c r="H59" s="168">
        <v>8.4759904759761014E-5</v>
      </c>
      <c r="I59" s="168">
        <v>3.5891786471038331E-4</v>
      </c>
      <c r="K59" s="169" t="s">
        <v>44</v>
      </c>
      <c r="L59" s="171">
        <v>2.2697642535969608E-3</v>
      </c>
      <c r="M59" s="171">
        <v>5.1660271812164447E-3</v>
      </c>
      <c r="N59" s="168">
        <v>2.5948610726335398E-3</v>
      </c>
      <c r="O59" s="168">
        <v>7.0830630713083331E-3</v>
      </c>
      <c r="P59" s="168">
        <v>6.2087392339771003E-3</v>
      </c>
      <c r="Q59" s="168">
        <v>1.2559650656920223E-2</v>
      </c>
      <c r="R59" s="169"/>
    </row>
    <row r="60" spans="1:19">
      <c r="A60" s="172" t="s">
        <v>23</v>
      </c>
      <c r="B60" s="171">
        <v>1.3272186114568003E-2</v>
      </c>
      <c r="C60" s="171">
        <v>1.3649421280358891E-2</v>
      </c>
      <c r="D60" s="170" t="s">
        <v>80</v>
      </c>
      <c r="E60" s="168">
        <v>3.8697751535102199E-3</v>
      </c>
      <c r="F60" s="168">
        <v>8.2611268716799996E-4</v>
      </c>
      <c r="G60" s="169" t="s">
        <v>52</v>
      </c>
      <c r="H60" s="168">
        <v>4.07713932302643E-4</v>
      </c>
      <c r="I60" s="168">
        <v>2.8827157302076662E-4</v>
      </c>
      <c r="K60" s="169" t="s">
        <v>75</v>
      </c>
      <c r="L60" s="171">
        <v>1.6206864614675402E-4</v>
      </c>
      <c r="M60" s="171">
        <v>9.9204589188134438E-4</v>
      </c>
      <c r="N60" s="168">
        <v>1.43148285954399E-4</v>
      </c>
      <c r="O60" s="168">
        <v>7.107078049489444E-4</v>
      </c>
      <c r="P60" s="168">
        <v>1.3610375196473001E-4</v>
      </c>
      <c r="Q60" s="168">
        <v>1.013885776269889E-4</v>
      </c>
      <c r="R60" s="169"/>
    </row>
    <row r="61" spans="1:19">
      <c r="A61" s="172" t="s">
        <v>79</v>
      </c>
      <c r="B61" s="171">
        <v>6.1278958789761002E-4</v>
      </c>
      <c r="C61" s="171">
        <v>9.2056031214360443E-4</v>
      </c>
      <c r="D61" s="170" t="s">
        <v>71</v>
      </c>
      <c r="E61" s="168">
        <v>7.6574080499359999E-4</v>
      </c>
      <c r="F61" s="168">
        <v>8.8319136746276678E-4</v>
      </c>
      <c r="G61" s="169" t="s">
        <v>38</v>
      </c>
      <c r="H61" s="168">
        <v>9.3352250441665981E-4</v>
      </c>
      <c r="I61" s="168">
        <v>4.3841316326218892E-3</v>
      </c>
      <c r="K61" s="169" t="s">
        <v>21</v>
      </c>
      <c r="L61" s="171">
        <v>2.0408384171633002E-4</v>
      </c>
      <c r="M61" s="171">
        <v>2.8124359691708806E-2</v>
      </c>
      <c r="N61" s="168">
        <v>3.9722650579933298E-3</v>
      </c>
      <c r="O61" s="168">
        <v>8.0470522036023007E-3</v>
      </c>
      <c r="P61" s="168">
        <v>3.3777567858402796E-4</v>
      </c>
      <c r="Q61" s="168">
        <v>7.7236683877784007E-4</v>
      </c>
      <c r="R61" s="169"/>
    </row>
    <row r="62" spans="1:19">
      <c r="A62" s="172" t="s">
        <v>50</v>
      </c>
      <c r="B62" s="171">
        <v>2.1783690667465001E-3</v>
      </c>
      <c r="C62" s="171">
        <v>3.900261530064667E-3</v>
      </c>
      <c r="D62" s="170" t="s">
        <v>23</v>
      </c>
      <c r="E62" s="168">
        <v>1.2002416488652998E-2</v>
      </c>
      <c r="F62" s="168">
        <v>1.3704171809924667E-2</v>
      </c>
      <c r="G62" s="169" t="s">
        <v>69</v>
      </c>
      <c r="H62" s="168">
        <v>5.7531877634656994E-3</v>
      </c>
      <c r="I62" s="168">
        <v>1.1736410360143666E-2</v>
      </c>
      <c r="K62" s="169" t="s">
        <v>24</v>
      </c>
      <c r="L62" s="171">
        <v>5.1557824007997079E-3</v>
      </c>
      <c r="M62" s="171">
        <v>2.381887584808217E-2</v>
      </c>
      <c r="N62" s="168">
        <v>4.8827041702171805E-3</v>
      </c>
      <c r="O62" s="168">
        <v>3.4476183557342978E-2</v>
      </c>
      <c r="P62" s="168">
        <v>4.5034571817015199E-3</v>
      </c>
      <c r="Q62" s="168">
        <v>3.7629763836894334E-3</v>
      </c>
      <c r="R62" s="169"/>
    </row>
    <row r="63" spans="1:19">
      <c r="A63" s="172" t="s">
        <v>6</v>
      </c>
      <c r="B63" s="171">
        <v>7.0985348222830008E-2</v>
      </c>
      <c r="C63" s="171">
        <v>7.6410707044011109E-2</v>
      </c>
      <c r="D63" s="170" t="s">
        <v>19</v>
      </c>
      <c r="E63" s="168">
        <v>1.4007019324062002E-4</v>
      </c>
      <c r="F63" s="168">
        <v>3.618394304252111E-5</v>
      </c>
      <c r="G63" s="169" t="s">
        <v>39</v>
      </c>
      <c r="H63" s="168">
        <v>3.2226483338449997E-3</v>
      </c>
      <c r="I63" s="168">
        <v>1.0258628072873335E-2</v>
      </c>
      <c r="K63" s="169" t="s">
        <v>77</v>
      </c>
      <c r="L63" s="171">
        <v>3.0651125428861001E-4</v>
      </c>
      <c r="M63" s="171">
        <v>9.7319817661922206E-4</v>
      </c>
      <c r="N63" s="168">
        <v>2.6454432316801201E-4</v>
      </c>
      <c r="O63" s="168">
        <v>1.7379167326648886E-3</v>
      </c>
      <c r="P63" s="168">
        <v>1.0092611830320002E-4</v>
      </c>
      <c r="Q63" s="168">
        <v>3.9729473982654445E-4</v>
      </c>
      <c r="R63" s="169"/>
    </row>
    <row r="64" spans="1:19">
      <c r="A64" s="172" t="s">
        <v>90</v>
      </c>
      <c r="B64" s="171">
        <v>5.9709800396949999E-5</v>
      </c>
      <c r="C64" s="171">
        <v>1.2376076670204888E-4</v>
      </c>
      <c r="D64" s="170" t="s">
        <v>79</v>
      </c>
      <c r="E64" s="168">
        <v>4.0601078640300104E-4</v>
      </c>
      <c r="F64" s="168">
        <v>5.1982707233217676E-4</v>
      </c>
      <c r="G64" s="169" t="s">
        <v>111</v>
      </c>
      <c r="H64" s="168">
        <v>1.8413205055871202E-4</v>
      </c>
      <c r="I64" s="168">
        <v>1.1555416280764668E-4</v>
      </c>
      <c r="K64" s="169" t="s">
        <v>92</v>
      </c>
      <c r="L64" s="171">
        <v>4.0680775305289997E-5</v>
      </c>
      <c r="M64" s="171">
        <v>8.2164134483944456E-5</v>
      </c>
      <c r="N64" s="168">
        <v>2.2333810763176997E-5</v>
      </c>
      <c r="O64" s="168">
        <v>4.0979943094332218E-5</v>
      </c>
      <c r="P64" s="168">
        <v>9.9852073902637989E-5</v>
      </c>
      <c r="Q64" s="168">
        <v>1.4468929486934445E-4</v>
      </c>
      <c r="R64" s="169"/>
      <c r="S64" s="169"/>
    </row>
    <row r="65" spans="1:19">
      <c r="A65" s="172" t="s">
        <v>91</v>
      </c>
      <c r="B65" s="171">
        <v>8.6921481270869989E-5</v>
      </c>
      <c r="C65" s="171">
        <v>1.1739045013593334E-4</v>
      </c>
      <c r="D65" s="170" t="s">
        <v>50</v>
      </c>
      <c r="E65" s="168">
        <v>3.2990182413102998E-3</v>
      </c>
      <c r="F65" s="168">
        <v>3.2797092061530001E-3</v>
      </c>
      <c r="G65" s="169" t="s">
        <v>115</v>
      </c>
      <c r="H65" s="168">
        <v>4.1365322708020003E-5</v>
      </c>
      <c r="I65" s="168">
        <v>1.5333651311493667E-4</v>
      </c>
      <c r="K65" s="169" t="s">
        <v>88</v>
      </c>
      <c r="L65" s="171">
        <v>1.9374299254920098E-4</v>
      </c>
      <c r="M65" s="171">
        <v>1.8057754203777777E-4</v>
      </c>
      <c r="N65" s="168">
        <v>7.5353535669635E-5</v>
      </c>
      <c r="O65" s="168">
        <v>1.9385641401711113E-4</v>
      </c>
      <c r="P65" s="168">
        <v>5.2126298677520008E-5</v>
      </c>
      <c r="Q65" s="168">
        <v>1.1481330218868888E-4</v>
      </c>
      <c r="R65" s="169"/>
      <c r="S65" s="169"/>
    </row>
    <row r="66" spans="1:19">
      <c r="A66" s="172" t="s">
        <v>44</v>
      </c>
      <c r="B66" s="171">
        <v>2.2697642535969608E-3</v>
      </c>
      <c r="C66" s="171">
        <v>5.1660271812164447E-3</v>
      </c>
      <c r="D66" s="170" t="s">
        <v>6</v>
      </c>
      <c r="E66" s="168">
        <v>0.15209523475948999</v>
      </c>
      <c r="F66" s="168">
        <v>5.7571464057773331E-2</v>
      </c>
      <c r="G66" s="169" t="s">
        <v>78</v>
      </c>
      <c r="H66" s="168">
        <v>9.4016789481842004E-5</v>
      </c>
      <c r="I66" s="168">
        <v>4.2001023205526667E-4</v>
      </c>
      <c r="K66" s="169" t="s">
        <v>20</v>
      </c>
      <c r="L66" s="171">
        <v>1.4243191343660058E-2</v>
      </c>
      <c r="M66" s="171">
        <v>8.0741080784376661E-3</v>
      </c>
      <c r="N66" s="168">
        <v>3.5409606449066993E-3</v>
      </c>
      <c r="O66" s="168">
        <v>2.4581872339757668E-3</v>
      </c>
      <c r="P66" s="168">
        <v>1.5053558951625182E-3</v>
      </c>
      <c r="Q66" s="168">
        <v>8.3693352444837773E-4</v>
      </c>
      <c r="R66" s="169"/>
      <c r="S66" s="169"/>
    </row>
    <row r="67" spans="1:19">
      <c r="A67" s="172" t="s">
        <v>75</v>
      </c>
      <c r="B67" s="171">
        <v>1.6206864614675402E-4</v>
      </c>
      <c r="C67" s="171">
        <v>9.9204589188134438E-4</v>
      </c>
      <c r="D67" s="170" t="s">
        <v>90</v>
      </c>
      <c r="E67" s="168">
        <v>1.18934487161225E-4</v>
      </c>
      <c r="F67" s="168">
        <v>2.0568880595163333E-4</v>
      </c>
      <c r="G67" s="169" t="s">
        <v>68</v>
      </c>
      <c r="H67" s="168">
        <v>1.5062334369293998E-3</v>
      </c>
      <c r="I67" s="168">
        <v>7.0526943905788902E-4</v>
      </c>
      <c r="K67" s="169" t="s">
        <v>51</v>
      </c>
      <c r="L67" s="171">
        <v>3.6686702169484E-3</v>
      </c>
      <c r="M67" s="171">
        <v>3.8791807887637439E-3</v>
      </c>
      <c r="N67" s="168">
        <v>5.7072411829375697E-3</v>
      </c>
      <c r="O67" s="168">
        <v>5.2962631232009996E-3</v>
      </c>
      <c r="P67" s="168">
        <v>1.1177983197481602E-3</v>
      </c>
      <c r="Q67" s="168">
        <v>9.0836808493550004E-4</v>
      </c>
      <c r="R67" s="169"/>
      <c r="S67" s="169"/>
    </row>
    <row r="68" spans="1:19">
      <c r="A68" s="172" t="s">
        <v>21</v>
      </c>
      <c r="B68" s="171">
        <v>2.0408384171633002E-4</v>
      </c>
      <c r="C68" s="171">
        <v>2.8124359691708806E-2</v>
      </c>
      <c r="D68" s="170" t="s">
        <v>91</v>
      </c>
      <c r="E68" s="168">
        <v>1.1345661578360498E-4</v>
      </c>
      <c r="F68" s="168">
        <v>1.014602516216E-4</v>
      </c>
      <c r="G68" s="169" t="s">
        <v>116</v>
      </c>
      <c r="H68" s="168">
        <v>6.7227780614215993E-5</v>
      </c>
      <c r="I68" s="168">
        <v>1.116813033755E-5</v>
      </c>
      <c r="K68" s="169" t="s">
        <v>85</v>
      </c>
      <c r="L68" s="171">
        <v>3.9289353186402093E-4</v>
      </c>
      <c r="M68" s="171">
        <v>1.3138434329924443E-4</v>
      </c>
      <c r="N68" s="168">
        <v>1.9931011625770001E-4</v>
      </c>
      <c r="O68" s="168">
        <v>3.1673700543287332E-4</v>
      </c>
      <c r="P68" s="168">
        <v>4.982048982181029E-4</v>
      </c>
      <c r="Q68" s="168">
        <v>1.3577138476393333E-4</v>
      </c>
      <c r="R68" s="169"/>
      <c r="S68" s="169"/>
    </row>
    <row r="69" spans="1:19">
      <c r="A69" s="172" t="s">
        <v>24</v>
      </c>
      <c r="B69" s="171">
        <v>5.1557824007997079E-3</v>
      </c>
      <c r="C69" s="171">
        <v>2.381887584808217E-2</v>
      </c>
      <c r="D69" s="170" t="s">
        <v>44</v>
      </c>
      <c r="E69" s="168">
        <v>2.5948610726335398E-3</v>
      </c>
      <c r="F69" s="168">
        <v>7.0830630713083331E-3</v>
      </c>
      <c r="G69" s="169" t="s">
        <v>86</v>
      </c>
      <c r="H69" s="168">
        <v>1.9728400482556E-3</v>
      </c>
      <c r="I69" s="168">
        <v>1.913102255412222E-3</v>
      </c>
      <c r="S69" s="169"/>
    </row>
    <row r="70" spans="1:19">
      <c r="A70" s="172" t="s">
        <v>77</v>
      </c>
      <c r="B70" s="171">
        <v>3.0651125428861001E-4</v>
      </c>
      <c r="C70" s="171">
        <v>9.7319817661922206E-4</v>
      </c>
      <c r="D70" s="170" t="s">
        <v>75</v>
      </c>
      <c r="E70" s="168">
        <v>1.43148285954399E-4</v>
      </c>
      <c r="F70" s="168">
        <v>7.107078049489444E-4</v>
      </c>
      <c r="G70" s="169" t="s">
        <v>15</v>
      </c>
      <c r="H70" s="168">
        <v>8.2066585176780005E-2</v>
      </c>
      <c r="I70" s="168">
        <v>5.616660766557223E-2</v>
      </c>
      <c r="S70" s="169"/>
    </row>
    <row r="71" spans="1:19">
      <c r="A71" s="172" t="s">
        <v>92</v>
      </c>
      <c r="B71" s="171">
        <v>4.0680775305289997E-5</v>
      </c>
      <c r="C71" s="171">
        <v>8.2164134483944456E-5</v>
      </c>
      <c r="D71" s="170" t="s">
        <v>21</v>
      </c>
      <c r="E71" s="168">
        <v>3.9722650579933298E-3</v>
      </c>
      <c r="F71" s="168">
        <v>8.0470522036023007E-3</v>
      </c>
      <c r="G71" s="169" t="s">
        <v>80</v>
      </c>
      <c r="H71" s="168">
        <v>8.5808842645055013E-3</v>
      </c>
      <c r="I71" s="168">
        <v>1.124129497149811E-2</v>
      </c>
      <c r="S71" s="169"/>
    </row>
    <row r="72" spans="1:19">
      <c r="A72" s="172" t="s">
        <v>88</v>
      </c>
      <c r="B72" s="171">
        <v>1.9374299254920098E-4</v>
      </c>
      <c r="C72" s="171">
        <v>1.8057754203777777E-4</v>
      </c>
      <c r="D72" s="170" t="s">
        <v>24</v>
      </c>
      <c r="E72" s="168">
        <v>4.8827041702171805E-3</v>
      </c>
      <c r="F72" s="168">
        <v>3.4476183557342978E-2</v>
      </c>
      <c r="G72" s="169" t="s">
        <v>71</v>
      </c>
      <c r="H72" s="168">
        <v>1.1654686931127998E-3</v>
      </c>
      <c r="I72" s="168">
        <v>9.1800797206655549E-4</v>
      </c>
      <c r="S72" s="169"/>
    </row>
    <row r="73" spans="1:19">
      <c r="A73" s="172" t="s">
        <v>20</v>
      </c>
      <c r="B73" s="171">
        <v>1.4243191343660058E-2</v>
      </c>
      <c r="C73" s="171">
        <v>8.0741080784376661E-3</v>
      </c>
      <c r="D73" s="170" t="s">
        <v>77</v>
      </c>
      <c r="E73" s="168">
        <v>2.6454432316801201E-4</v>
      </c>
      <c r="F73" s="168">
        <v>1.7379167326648886E-3</v>
      </c>
      <c r="G73" s="169" t="s">
        <v>106</v>
      </c>
      <c r="H73" s="168">
        <v>9.8717111287190004E-5</v>
      </c>
      <c r="I73" s="168">
        <v>4.603429844412511E-4</v>
      </c>
      <c r="S73" s="169"/>
    </row>
    <row r="74" spans="1:19">
      <c r="A74" s="172" t="s">
        <v>76</v>
      </c>
      <c r="B74" s="171">
        <v>7.0753458776292005E-4</v>
      </c>
      <c r="C74" s="171">
        <v>8.1611684098181552E-4</v>
      </c>
      <c r="D74" s="170" t="s">
        <v>92</v>
      </c>
      <c r="E74" s="168">
        <v>2.2333810763176997E-5</v>
      </c>
      <c r="F74" s="168">
        <v>4.0979943094332218E-5</v>
      </c>
      <c r="G74" s="169" t="s">
        <v>112</v>
      </c>
      <c r="H74" s="168">
        <v>1.6433617330599001E-4</v>
      </c>
      <c r="I74" s="168">
        <v>2.2354539770059781E-4</v>
      </c>
    </row>
    <row r="75" spans="1:19">
      <c r="A75" s="172" t="s">
        <v>51</v>
      </c>
      <c r="B75" s="171">
        <v>3.6686702169484E-3</v>
      </c>
      <c r="C75" s="171">
        <v>3.8791807887637439E-3</v>
      </c>
      <c r="D75" s="170" t="s">
        <v>88</v>
      </c>
      <c r="E75" s="168">
        <v>7.5353535669635E-5</v>
      </c>
      <c r="F75" s="168">
        <v>1.9385641401711113E-4</v>
      </c>
      <c r="G75" s="169" t="s">
        <v>23</v>
      </c>
      <c r="H75" s="168">
        <v>6.7757196533020005E-3</v>
      </c>
      <c r="I75" s="168">
        <v>5.8039551714911108E-3</v>
      </c>
    </row>
    <row r="76" spans="1:19">
      <c r="A76" s="172" t="s">
        <v>85</v>
      </c>
      <c r="B76" s="171">
        <v>3.9289353186402093E-4</v>
      </c>
      <c r="C76" s="171">
        <v>1.3138434329924443E-4</v>
      </c>
      <c r="D76" s="170" t="s">
        <v>20</v>
      </c>
      <c r="E76" s="168">
        <v>3.5409606449066993E-3</v>
      </c>
      <c r="F76" s="168">
        <v>2.4581872339757668E-3</v>
      </c>
      <c r="G76" s="169" t="s">
        <v>114</v>
      </c>
      <c r="H76" s="168">
        <v>1.0475566255252E-4</v>
      </c>
      <c r="I76" s="168">
        <v>1.8991887889471999E-4</v>
      </c>
    </row>
    <row r="77" spans="1:19">
      <c r="A77" s="172" t="s">
        <v>93</v>
      </c>
      <c r="B77" s="171">
        <v>1.0081494336788E-5</v>
      </c>
      <c r="C77" s="171">
        <v>7.6965354009146669E-5</v>
      </c>
      <c r="D77" s="170" t="s">
        <v>51</v>
      </c>
      <c r="E77" s="168">
        <v>5.7072411829375697E-3</v>
      </c>
      <c r="F77" s="168">
        <v>5.2962631232009996E-3</v>
      </c>
      <c r="G77" s="169" t="s">
        <v>19</v>
      </c>
      <c r="H77" s="168">
        <v>1.4262050886128001E-3</v>
      </c>
      <c r="I77" s="168">
        <v>1.0712642646162221E-3</v>
      </c>
    </row>
    <row r="78" spans="1:19">
      <c r="A78" s="172" t="s">
        <v>82</v>
      </c>
      <c r="B78" s="171">
        <v>2.882873282887199E-5</v>
      </c>
      <c r="C78" s="171">
        <v>8.0724570028274222E-4</v>
      </c>
      <c r="D78" s="170" t="s">
        <v>85</v>
      </c>
      <c r="E78" s="168">
        <v>1.9931011625770001E-4</v>
      </c>
      <c r="F78" s="168">
        <v>3.1673700543287332E-4</v>
      </c>
      <c r="G78" s="169" t="s">
        <v>79</v>
      </c>
      <c r="H78" s="168">
        <v>5.8819174492470998E-4</v>
      </c>
      <c r="I78" s="168">
        <v>7.6601973143538898E-3</v>
      </c>
    </row>
    <row r="79" spans="1:19">
      <c r="G79" s="169" t="s">
        <v>50</v>
      </c>
      <c r="H79" s="168">
        <v>2.9126664778401999E-2</v>
      </c>
      <c r="I79" s="168">
        <v>7.6181139847577772E-3</v>
      </c>
    </row>
    <row r="80" spans="1:19" ht="15.5">
      <c r="B80" s="167">
        <f>SUM(B3:B78)</f>
        <v>0.96207915980204772</v>
      </c>
      <c r="C80" s="167">
        <f>SUM(C3:C78)</f>
        <v>0.93887220818387074</v>
      </c>
      <c r="E80" s="167">
        <f>SUM(E3:E78)</f>
        <v>0.95744768298136695</v>
      </c>
      <c r="F80" s="167">
        <f>SUM(F3:F78)</f>
        <v>0.95524688341276931</v>
      </c>
      <c r="G80" s="169" t="s">
        <v>6</v>
      </c>
      <c r="H80" s="168">
        <v>0.24736358502208003</v>
      </c>
      <c r="I80" s="168">
        <v>0.27429692944166667</v>
      </c>
    </row>
    <row r="81" spans="7:9">
      <c r="G81" s="169" t="s">
        <v>90</v>
      </c>
      <c r="H81" s="168">
        <v>1.3991932134278998E-4</v>
      </c>
      <c r="I81" s="168">
        <v>2.5275933087646666E-4</v>
      </c>
    </row>
    <row r="82" spans="7:9">
      <c r="G82" s="169" t="s">
        <v>91</v>
      </c>
      <c r="H82" s="168">
        <v>2.3350396969551998E-4</v>
      </c>
      <c r="I82" s="168">
        <v>2.8685192180777776E-4</v>
      </c>
    </row>
    <row r="83" spans="7:9">
      <c r="G83" s="169" t="s">
        <v>44</v>
      </c>
      <c r="H83" s="168">
        <v>6.2087392339771003E-3</v>
      </c>
      <c r="I83" s="168">
        <v>1.2559650656920223E-2</v>
      </c>
    </row>
    <row r="84" spans="7:9">
      <c r="G84" s="169" t="s">
        <v>107</v>
      </c>
      <c r="H84" s="168">
        <v>1.5074017260554001E-4</v>
      </c>
      <c r="I84" s="168">
        <v>4.1239358015019215E-4</v>
      </c>
    </row>
    <row r="85" spans="7:9">
      <c r="G85" s="169" t="s">
        <v>108</v>
      </c>
      <c r="H85" s="168">
        <v>1.0303429475587301E-4</v>
      </c>
      <c r="I85" s="168">
        <v>4.1122409595687777E-4</v>
      </c>
    </row>
    <row r="86" spans="7:9">
      <c r="G86" s="169" t="s">
        <v>75</v>
      </c>
      <c r="H86" s="168">
        <v>1.3610375196473001E-4</v>
      </c>
      <c r="I86" s="168">
        <v>1.013885776269889E-4</v>
      </c>
    </row>
    <row r="87" spans="7:9">
      <c r="G87" s="169" t="s">
        <v>21</v>
      </c>
      <c r="H87" s="168">
        <v>3.3777567858402796E-4</v>
      </c>
      <c r="I87" s="168">
        <v>7.7236683877784007E-4</v>
      </c>
    </row>
    <row r="88" spans="7:9">
      <c r="G88" s="169" t="s">
        <v>24</v>
      </c>
      <c r="H88" s="168">
        <v>4.5034571817015199E-3</v>
      </c>
      <c r="I88" s="168">
        <v>3.7629763836894334E-3</v>
      </c>
    </row>
    <row r="89" spans="7:9">
      <c r="G89" s="169" t="s">
        <v>77</v>
      </c>
      <c r="H89" s="168">
        <v>1.0092611830320002E-4</v>
      </c>
      <c r="I89" s="168">
        <v>3.9729473982654445E-4</v>
      </c>
    </row>
    <row r="90" spans="7:9">
      <c r="G90" s="169" t="s">
        <v>92</v>
      </c>
      <c r="H90" s="168">
        <v>9.9852073902637989E-5</v>
      </c>
      <c r="I90" s="168">
        <v>1.4468929486934445E-4</v>
      </c>
    </row>
    <row r="91" spans="7:9">
      <c r="G91" s="169" t="s">
        <v>88</v>
      </c>
      <c r="H91" s="168">
        <v>5.2126298677520008E-5</v>
      </c>
      <c r="I91" s="168">
        <v>1.1481330218868888E-4</v>
      </c>
    </row>
    <row r="92" spans="7:9">
      <c r="G92" s="169" t="s">
        <v>20</v>
      </c>
      <c r="H92" s="168">
        <v>1.5053558951625182E-3</v>
      </c>
      <c r="I92" s="168">
        <v>8.3693352444837773E-4</v>
      </c>
    </row>
    <row r="93" spans="7:9">
      <c r="G93" s="169" t="s">
        <v>76</v>
      </c>
      <c r="H93" s="168">
        <v>2.4018015428506099E-4</v>
      </c>
      <c r="I93" s="168">
        <v>2.0646135127562221E-4</v>
      </c>
    </row>
    <row r="94" spans="7:9">
      <c r="G94" s="169" t="s">
        <v>51</v>
      </c>
      <c r="H94" s="168">
        <v>1.1177983197481602E-3</v>
      </c>
      <c r="I94" s="168">
        <v>9.0836808493550004E-4</v>
      </c>
    </row>
    <row r="95" spans="7:9">
      <c r="G95" s="169" t="s">
        <v>85</v>
      </c>
      <c r="H95" s="168">
        <v>4.982048982181029E-4</v>
      </c>
      <c r="I95" s="168">
        <v>1.3577138476393333E-4</v>
      </c>
    </row>
    <row r="97" spans="8:9" ht="15.5">
      <c r="H97" s="167">
        <f>SUM(H3:H95)</f>
        <v>0.992956526688206</v>
      </c>
      <c r="I97" s="167">
        <f>SUM(I3:I95)</f>
        <v>0.99110478907507837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Fig.4A-Otic</vt:lpstr>
      <vt:lpstr>Fig.4A-Oropharyngeal</vt:lpstr>
      <vt:lpstr>Fig.4A-Buccal</vt:lpstr>
      <vt:lpstr>Fig.4B-Core and Unique</vt:lpstr>
      <vt:lpstr>Mean abundance values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ONRLee</dc:creator>
  <cp:lastModifiedBy>Kristin Jacob</cp:lastModifiedBy>
  <dcterms:created xsi:type="dcterms:W3CDTF">2018-05-29T18:47:00Z</dcterms:created>
  <dcterms:modified xsi:type="dcterms:W3CDTF">2022-05-03T15:29:46Z</dcterms:modified>
</cp:coreProperties>
</file>